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REN_Bau\Projekte\63-22 GS BEG\02 Presse und ÖA\1 Produkte\BMWK\BEG-Reporting\BEG Reporting II 2022\Korrektur\"/>
    </mc:Choice>
  </mc:AlternateContent>
  <bookViews>
    <workbookView xWindow="0" yWindow="0" windowWidth="15120" windowHeight="6045" activeTab="1"/>
  </bookViews>
  <sheets>
    <sheet name="Deckblatt" sheetId="12" r:id="rId1"/>
    <sheet name="Übersicht BEG BMWK" sheetId="15" r:id="rId2"/>
    <sheet name="BEG WG BMWK" sheetId="13" r:id="rId3"/>
    <sheet name="BEG NWG BMWK" sheetId="14" r:id="rId4"/>
  </sheets>
  <definedNames>
    <definedName name="_xlnm.Print_Area" localSheetId="3">'BEG NWG BMWK'!$A$1:$E$36</definedName>
    <definedName name="_xlnm.Print_Area" localSheetId="2">'BEG WG BMWK'!$A$1:$G$41</definedName>
    <definedName name="_xlnm.Print_Area" localSheetId="0">Deckblatt!$A$1:$O$58</definedName>
    <definedName name="_xlnm.Print_Area" localSheetId="1">'Übersicht BEG BMWK'!$A$1:$H$26</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5" l="1"/>
  <c r="F17" i="15"/>
  <c r="G17" i="15"/>
  <c r="D17" i="15"/>
  <c r="E16" i="15"/>
  <c r="F16" i="15"/>
  <c r="G16" i="15"/>
  <c r="D16" i="15"/>
  <c r="F13" i="15"/>
  <c r="D13" i="15"/>
  <c r="F12" i="15"/>
  <c r="D12" i="15"/>
  <c r="F11" i="15"/>
  <c r="D11" i="15"/>
  <c r="E10" i="15"/>
  <c r="F10" i="15"/>
  <c r="G10" i="15"/>
  <c r="D10" i="15"/>
  <c r="E9" i="15"/>
  <c r="F9" i="15"/>
  <c r="G9" i="15"/>
  <c r="D9" i="15"/>
  <c r="E8" i="15"/>
  <c r="F8" i="15"/>
  <c r="G8" i="15"/>
  <c r="D8" i="15"/>
  <c r="D26" i="14"/>
  <c r="C26" i="14"/>
  <c r="D25" i="14"/>
  <c r="C25" i="14"/>
  <c r="D13" i="14"/>
  <c r="C13" i="14"/>
  <c r="D12" i="14"/>
  <c r="C12" i="14"/>
  <c r="D6" i="14"/>
  <c r="C6" i="14"/>
  <c r="D14" i="13"/>
  <c r="E14" i="13"/>
  <c r="F14" i="13"/>
  <c r="D15" i="13"/>
  <c r="E15" i="13"/>
  <c r="F15" i="13"/>
  <c r="C15" i="13"/>
  <c r="C14" i="13"/>
  <c r="D29" i="13"/>
  <c r="E29" i="13"/>
  <c r="F29" i="13"/>
  <c r="C29" i="13"/>
  <c r="D31" i="13"/>
  <c r="E31" i="13"/>
  <c r="F31" i="13"/>
  <c r="C31" i="13"/>
  <c r="D6" i="13"/>
  <c r="E6" i="13"/>
  <c r="F6" i="13"/>
  <c r="C6" i="13"/>
  <c r="D16" i="13"/>
  <c r="E16" i="13"/>
  <c r="F16" i="13"/>
  <c r="C16" i="13"/>
</calcChain>
</file>

<file path=xl/sharedStrings.xml><?xml version="1.0" encoding="utf-8"?>
<sst xmlns="http://schemas.openxmlformats.org/spreadsheetml/2006/main" count="84" uniqueCount="80">
  <si>
    <t>Summe</t>
  </si>
  <si>
    <t>Fachplanung und Baubegleitung</t>
  </si>
  <si>
    <t>Bundesförderung für effiziente Gebäude - Übersicht</t>
  </si>
  <si>
    <t>BEG WG</t>
  </si>
  <si>
    <t>Neubau</t>
  </si>
  <si>
    <t>Sanierung</t>
  </si>
  <si>
    <t>Summe BEG WG</t>
  </si>
  <si>
    <t>BEG NWG</t>
  </si>
  <si>
    <t>Summe BEG NWG</t>
  </si>
  <si>
    <t>BEG EM</t>
  </si>
  <si>
    <t xml:space="preserve">   WG</t>
  </si>
  <si>
    <t xml:space="preserve">   NWG</t>
  </si>
  <si>
    <t xml:space="preserve">   Summe BEG EM</t>
  </si>
  <si>
    <t>Neubau WG</t>
  </si>
  <si>
    <t xml:space="preserve">Neubau Effizienzhaus 55 </t>
  </si>
  <si>
    <t>Neubau Effizienzhaus 55 EE</t>
  </si>
  <si>
    <t>Neubau Effizienzhaus 55 NH</t>
  </si>
  <si>
    <t>Neubau Effizienzhaus 40</t>
  </si>
  <si>
    <t>Neubau Effizienzhaus 40 EE</t>
  </si>
  <si>
    <t>Neubau Effizienzhaus 40 NH</t>
  </si>
  <si>
    <t>Neubau Effizienzhaus 40 Plus</t>
  </si>
  <si>
    <t>Neubau Effizienzhäuser EE (Summe)</t>
  </si>
  <si>
    <t>Neubau Effizienzhäuser NH (Summe)</t>
  </si>
  <si>
    <t>Sanierung WG</t>
  </si>
  <si>
    <t>Sanierung Effizienzhaus Denkmal</t>
  </si>
  <si>
    <t>Sanierung Effizienzhaus Denkmal EE</t>
  </si>
  <si>
    <t>Sanierung Effizienzhaus 100</t>
  </si>
  <si>
    <t>Sanierung Effizienzhaus 100 EE</t>
  </si>
  <si>
    <t>Sanierung Effizienzhaus 85</t>
  </si>
  <si>
    <t>Sanierung Effizienzhaus 85 EE</t>
  </si>
  <si>
    <t>Sanierung Effizienzhaus 70</t>
  </si>
  <si>
    <t>Sanierung Effizienzhaus 70 EE</t>
  </si>
  <si>
    <t>Sanierung Effizienzhaus 55</t>
  </si>
  <si>
    <t>Sanierung Effizienzhaus 55 EE</t>
  </si>
  <si>
    <t>Sanierung Effizienzhaus 40</t>
  </si>
  <si>
    <t>Sanierung Effizienzhaus 40 EE</t>
  </si>
  <si>
    <t>Sanierung Effizienzhäuser EE (Summe)</t>
  </si>
  <si>
    <t>Mit iSFP</t>
  </si>
  <si>
    <t>Neubau Effizienzhaus Fachplanung und Baubegleitung</t>
  </si>
  <si>
    <t>Sanierung Effizienzhaus Fachplanung und Baubegleitung</t>
  </si>
  <si>
    <t>Neubau NWG</t>
  </si>
  <si>
    <t>Neubau Effizienzgebäude 55</t>
  </si>
  <si>
    <t>Neubau Effizienzgebäude 55 EE</t>
  </si>
  <si>
    <t>Neubau Effizienzgebäude 40</t>
  </si>
  <si>
    <t>Neubau Effizienzgebäude 40 EE</t>
  </si>
  <si>
    <t>Neubau Effizienzgebäude EE (Summe)</t>
  </si>
  <si>
    <t>Sanierung NWG</t>
  </si>
  <si>
    <t>Sanierung Effizienzgebäude Denkmal</t>
  </si>
  <si>
    <t>Sanierung Effizienzgebäude Denkmal EE</t>
  </si>
  <si>
    <t>Sanierung Effizienzgebäude 100</t>
  </si>
  <si>
    <t>Sanierung Effizienzgebäude 100 EE</t>
  </si>
  <si>
    <t>Sanierung Effizienzgebäude 70</t>
  </si>
  <si>
    <t>Sanierung Effizienzgebäude 70 EE</t>
  </si>
  <si>
    <t>Sanierung Effizienzgebäude 55</t>
  </si>
  <si>
    <t>Sanierung Effizienzgebäude 55 EE</t>
  </si>
  <si>
    <t>Sanierung Effizienzgebäude 40</t>
  </si>
  <si>
    <t>Sanierung Effizienzgebäude 40 EE</t>
  </si>
  <si>
    <t>Sanierung Effizienzgebäude EE (Summe)</t>
  </si>
  <si>
    <t>Fachplanung und Baubegleitung NWG</t>
  </si>
  <si>
    <t>Neubau Effizienzgebäude Fachplanung und Baubegleitung</t>
  </si>
  <si>
    <t>Sanierung Effizienzgebäude Fachplanung und Baubegleitung</t>
  </si>
  <si>
    <r>
      <rPr>
        <sz val="28"/>
        <color theme="1"/>
        <rFont val="Cambia"/>
      </rPr>
      <t xml:space="preserve"> Bundesförderung 
 für effiziente Gebäude (BEG)</t>
    </r>
    <r>
      <rPr>
        <sz val="11"/>
        <color theme="1"/>
        <rFont val="Calibri"/>
        <family val="2"/>
        <scheme val="minor"/>
      </rPr>
      <t xml:space="preserve">
</t>
    </r>
    <r>
      <rPr>
        <sz val="16"/>
        <color rgb="FF00B0F0"/>
        <rFont val="Calibri"/>
        <family val="2"/>
        <scheme val="minor"/>
      </rPr>
      <t xml:space="preserve">
 Reporting zur BEG-Förderung (Stand: Oktober 2021)</t>
    </r>
    <r>
      <rPr>
        <sz val="11"/>
        <color theme="1"/>
        <rFont val="Calibri"/>
        <family val="2"/>
        <scheme val="minor"/>
      </rPr>
      <t xml:space="preserve">
</t>
    </r>
    <r>
      <rPr>
        <sz val="10.5"/>
        <color theme="1"/>
        <rFont val="Calibri"/>
        <family val="2"/>
        <scheme val="minor"/>
      </rPr>
      <t xml:space="preserve">Die Bundesförderung für effiziente Gebäude (BEG) des Bundesministeriums für Wirtschaft und Energie bündelt die Förderung von  Energieeffizienz und Erneuerbaren Energien im Gebäudebereich. Sie besteht aus drei Teilprogrammen:
  • BEG WG: Neubau und Komplettsanierung von Wohngebäuden zum Effizienzhaus
  • BEG NWG: Neubau und Komplettsanierung von Nichtwohngebäuden zum Effizienzgebäude
  • BEG EM: Sanierung mit Einzelmaßnahmen an Wohn- und Nichtwohngebäuden
Antragsberechtigt sind Privatpersonen, Kommunen, gemeinnützige Einrichtungen sowie Unternehmen. 
Zuständig für die Durchführung der BEG sind die KfW und das Bundesamt für Wirtschaft und Ausfuhrkontrolle (BAFA). Die Förderung erfolgt entweder durch einen nicht rückzahlbaren Investitionszuschuss (Zuschuss) oder in Form eines zinsgünstigen Kredits in Verbindung mit einem Teilschuldenerlass/Tilgungszuschuss aus Bundesmitteln (Kredit). 
Weitere Informationen:
www.kfw.de/beg
www.bafa.de/beg 
Die Daten in diesem Dokument geben einen Überblick über die Nachfrage des Förderangebots. Alle Zahlen beziehen sich auf die Summe aus Zuschuss- und Kreditförderung. Das Reporting wird 
vierteljährlich aktualisiert und unter www.machts-effizient.de/beg veröffentlicht. 
</t>
    </r>
  </si>
  <si>
    <t>Anzahl Zusagen 2. Quartal 2022 Kredit und Zuschuss</t>
  </si>
  <si>
    <t>Anzahl Zusagen in Wohneinheiten 2. Quartal 2022 
Kredit und Zuschuss</t>
  </si>
  <si>
    <t>Anzahl Zusagen 2. Quartal 2022
Kredit und Zuschuss</t>
  </si>
  <si>
    <t>Anzahl Zusagen 
2. Quartal 2022</t>
  </si>
  <si>
    <t>Anzahl Zusagen 
in Wohneinheiten 
2. Quartal in 2022</t>
  </si>
  <si>
    <t>Neubau Effizienzgebäude 40 NH</t>
  </si>
  <si>
    <t>Sanierung Effizienzgebäude 55 NH</t>
  </si>
  <si>
    <r>
      <t xml:space="preserve">Die Daten zeigen die Aufteilung aller Zusagen im Rahmen der BEG in Neubau und Sanierung, Stand 30. Juni 2022.
</t>
    </r>
    <r>
      <rPr>
        <sz val="10"/>
        <color rgb="FFFF0000"/>
        <rFont val="Arial"/>
        <family val="2"/>
      </rPr>
      <t>*</t>
    </r>
    <r>
      <rPr>
        <sz val="10"/>
        <color theme="1"/>
        <rFont val="Arial"/>
        <family val="2"/>
      </rPr>
      <t xml:space="preserve">Ausgewertet wurden die Zusagen im Rahmen der BEG EM Zuschussförderung ab 1. Januar 2021 sowie für BEG EM Kreditförderung, BEG WG und BEG NWG ab 1. Juli 2021. Als Zusage gilt ein bewilligter Antrag von BAFA oder KfW.
Copyright: BMWK </t>
    </r>
  </si>
  <si>
    <r>
      <t>Anzahl Zusagen seit Start</t>
    </r>
    <r>
      <rPr>
        <b/>
        <sz val="10.5"/>
        <color rgb="FFFF0000"/>
        <rFont val="Arial"/>
        <family val="2"/>
      </rPr>
      <t>*</t>
    </r>
  </si>
  <si>
    <r>
      <t>Anzahl Zusagen 
in Wohneinheiten 
seit Start</t>
    </r>
    <r>
      <rPr>
        <b/>
        <sz val="10.5"/>
        <color rgb="FFFF0000"/>
        <rFont val="Arial"/>
        <family val="2"/>
      </rPr>
      <t>*</t>
    </r>
  </si>
  <si>
    <t>Bundesförderung für effiziente Gebäude - Zusagen im Teilprogramm BEG WG</t>
  </si>
  <si>
    <t>Bundesförderung für effiziente Gebäude - Zusagen im Teilprogramm BEG NWG</t>
  </si>
  <si>
    <r>
      <t>Anzahl Zusagen seit Start</t>
    </r>
    <r>
      <rPr>
        <b/>
        <sz val="10.5"/>
        <color rgb="FFFF0000"/>
        <rFont val="Arial"/>
        <family val="2"/>
      </rPr>
      <t>*</t>
    </r>
    <r>
      <rPr>
        <b/>
        <sz val="10.5"/>
        <rFont val="Arial"/>
        <family val="2"/>
      </rPr>
      <t xml:space="preserve">
Kredit und Zuschuss</t>
    </r>
  </si>
  <si>
    <r>
      <t>Anzahl Zusagen in Wohneinheiten seit Start</t>
    </r>
    <r>
      <rPr>
        <b/>
        <sz val="10.5"/>
        <color rgb="FFFF0000"/>
        <rFont val="Arial"/>
        <family val="2"/>
      </rPr>
      <t>*</t>
    </r>
    <r>
      <rPr>
        <b/>
        <sz val="10.5"/>
        <rFont val="Arial"/>
        <family val="2"/>
      </rPr>
      <t xml:space="preserve">
Kredit und Zuschuss</t>
    </r>
  </si>
  <si>
    <r>
      <t xml:space="preserve">Die Daten zeigen die Aufteilung aller Zusagen im Rahmen der BEG WG in Neubau und Sanierung, Stand 30. Juni 2022. </t>
    </r>
    <r>
      <rPr>
        <sz val="11"/>
        <color rgb="FFFF0000"/>
        <rFont val="Arial"/>
        <family val="2"/>
      </rPr>
      <t>*</t>
    </r>
    <r>
      <rPr>
        <sz val="11"/>
        <color theme="1"/>
        <rFont val="Arial"/>
        <family val="2"/>
      </rPr>
      <t xml:space="preserve">Ausgewertet wurden die Zusagen im Rahmen der BEG EM Zuschussförderung ab 1. Januar 2021 sowie für BEG EM Kreditförderung, BEG WG und BEG NWG ab 1. Juli 2021. Als Zusage gilt ein bewilligter Antrag von BAFA oder KfW.
Copyright: BMWK </t>
    </r>
  </si>
  <si>
    <r>
      <t>Anzahl Zusagen seit Start</t>
    </r>
    <r>
      <rPr>
        <b/>
        <sz val="10.5"/>
        <color rgb="FFFF0000"/>
        <rFont val="Arial"/>
        <family val="2"/>
      </rPr>
      <t>*</t>
    </r>
    <r>
      <rPr>
        <b/>
        <sz val="10.5"/>
        <color theme="1"/>
        <rFont val="Arial"/>
        <family val="2"/>
      </rPr>
      <t xml:space="preserve"> 
Kredit und Zuschuss</t>
    </r>
  </si>
  <si>
    <r>
      <t xml:space="preserve">Die Daten zeigen die Aufteilung aller Zusagen im Rahmen der BEG NWG in Neubau und Sanierung, Stand 30. Juni 2022. </t>
    </r>
    <r>
      <rPr>
        <sz val="9.5"/>
        <color rgb="FFFF0000"/>
        <rFont val="Arial"/>
        <family val="2"/>
      </rPr>
      <t>*</t>
    </r>
    <r>
      <rPr>
        <sz val="9.5"/>
        <color theme="1"/>
        <rFont val="Arial"/>
        <family val="2"/>
      </rPr>
      <t xml:space="preserve">Ausgewertet wurden die Zusagen im Rahmen der BEG EM Zuschussförderung ab 1. Januar 2021 sowie für BEG EM Kreditförderung, BEG WG und BEG NWG ab 1. Juli 2021. Als Zusage gilt ein bewilligter Antrag von BAFA oder KfW.
Copyright: BMWK </t>
    </r>
  </si>
  <si>
    <r>
      <rPr>
        <sz val="26"/>
        <color theme="1"/>
        <rFont val="BundesSans Cond Office"/>
      </rPr>
      <t>Bundesförderung für effiziente Gebäude (BEG)</t>
    </r>
    <r>
      <rPr>
        <sz val="11"/>
        <color theme="1"/>
        <rFont val="Calibri"/>
        <family val="2"/>
        <scheme val="minor"/>
      </rPr>
      <t xml:space="preserve">
</t>
    </r>
    <r>
      <rPr>
        <sz val="18"/>
        <color rgb="FF00B0F0"/>
        <rFont val="BundesSans Cond Office"/>
      </rPr>
      <t>Reporting zur BEG-Förderung im 2. Quartal 2022 (Stand: 30.06.2022)</t>
    </r>
    <r>
      <rPr>
        <sz val="11"/>
        <color theme="1"/>
        <rFont val="Calibri"/>
        <family val="2"/>
        <scheme val="minor"/>
      </rPr>
      <t xml:space="preserve">
</t>
    </r>
    <r>
      <rPr>
        <sz val="12.5"/>
        <color theme="1"/>
        <rFont val="Calibri"/>
        <family val="2"/>
        <scheme val="minor"/>
      </rPr>
      <t xml:space="preserve">Die Bundesförderung für effiziente Gebäude (BEG) des Bundesministeriums für Wirtschaft und Klimaschutz (BMWK) bündelt die Förderung von Energieeffizienz und erneuerbaren Energien im Gebäudebereich. 
Umgesetzt wird die BEG durch die KfW und das Bundesamt für Wirtschaft und Ausfuhrkontrolle (BAFA). Die Förderung erfolgt entweder durch einen nicht rückzahlbaren Investitionszuschuss (Zuschuss bei Einzelmaßnahmen) oder in Form eines zinsgünstigen Kredits in Verbindung mit einem Tilgungszuschuss aus Bundesmitteln (Kredit). 
Weitere Informationen unter:
www.KfW.de/beg
www.bafa.de/beg
Die Bundesregierung hat die Förderkulisse für energetische Gebäudemaßnahmen im dritten  Quartal 2022 umfangreich neu geordnet. Fördermittel werden künftig gezielt dort eingesetzt, wo die CO2-Einsparung am höchsten ist. Das ist im Gebäudebereich vor allem bei Sanierungsmaßnahmen der Fall. 
Bei der Sanierung liegt der Schwerpunkt künftig auf energetischen Einzelmaßnahmen an der Gebäudehülle und Anlagentechnik von Bestandsgebäuden sowie auf Komplettsanierungen auf Effizienzhausniveau. 
Die Reform erfolgt in zwei Schritten, ein Teil der Änderungen ist am 28. Juli 2022 in Kraft getreten. Dies betrifft die Fördertatbestände bei der KfW, insbesondere die Absenkung der Fördersätze bei der systemischen Förderung, die Abschaltung des KfW-Zuschussportals (Sanierung), Umstellung des KfW-Angebots auf die Mischung von Zinsverbilligung und Tilgungszuschuss und die Abschaltung der Einzelmaßnahmen Kreditförderung bei der KfW.
Änderungen betreffend die Einzelmaßnahmen beim BAFA (u.a. Heizungen, Gebäudehülle) sind mit einer Übergangsfrist zum 15. August 2022 erfolgt. Hierunter fällt u.a. die leichte Absenkung der Fördersätze für die Einzelmaßnahmen, Aufhebung aller Förderungen von gasverbrauchenden Anlagen sowie die Einführung des Heizungs-Tausch-Bonus. 
In einem zweiten Schritt werden im Herbst einige komplexere technische Änderungen implementiert mit dem Ziel, diese bis Anfang Januar 2023 umzusetzen. Dies betrifft u.a. die Einführung eines Nachhaltigkeitsbonus bei Sanierung von Wohngebäuden sowie eines Bonus für serielle Sanierungen.
Dieses Dokument gibt einen Gesamtüberblick über die Zusagen für Fördermaßnahmen in der BEG bei KfW und BAFA. Als Zusage gilt ein bewilligter Antrag. Die Zahlen beziehen sich auf die Summe aus Zuschuss- und Kreditförderung. 
Dieses Reporting wird unter: www.energiewechsel.de/KAENEF/Redaktion/DE/Dossier/beg.html veröffentlicht. Zusätzlich werden die Zahlen als Excel-Datei bereitgestellt. Für die Richtigkeit der Zahlen wird keine Gewähr übernommen. 
Copyright BMWK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</si>
</sst>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Calibri"/>
      <family val="2"/>
      <scheme val="minor"/>
    </font>
    <font>
      <sz val="11"/>
      <color theme="1"/>
      <name val="Arial"/>
      <family val="2"/>
    </font>
    <font>
      <b/>
      <sz val="10.5"/>
      <name val="Arial"/>
      <family val="2"/>
    </font>
    <font>
      <sz val="10.5"/>
      <name val="Arial"/>
      <family val="2"/>
    </font>
    <font>
      <b/>
      <sz val="14"/>
      <color theme="1"/>
      <name val="Arial"/>
      <family val="2"/>
    </font>
    <font>
      <b/>
      <sz val="10"/>
      <color theme="1"/>
      <name val="Arial"/>
      <family val="2"/>
    </font>
    <font>
      <b/>
      <sz val="10.5"/>
      <color theme="1"/>
      <name val="Arial"/>
      <family val="2"/>
    </font>
    <font>
      <sz val="10.5"/>
      <color theme="1"/>
      <name val="Arial"/>
      <family val="2"/>
    </font>
    <font>
      <sz val="28"/>
      <color theme="1"/>
      <name val="Cambia"/>
    </font>
    <font>
      <sz val="16"/>
      <color rgb="FF00B0F0"/>
      <name val="Calibri"/>
      <family val="2"/>
      <scheme val="minor"/>
    </font>
    <font>
      <sz val="10.5"/>
      <color theme="1"/>
      <name val="Calibri"/>
      <family val="2"/>
      <scheme val="minor"/>
    </font>
    <font>
      <sz val="10"/>
      <name val="MS Sans Serif"/>
    </font>
    <font>
      <sz val="11"/>
      <color theme="1"/>
      <name val="Franklin Gothic Book"/>
      <family val="2"/>
    </font>
    <font>
      <sz val="26"/>
      <color theme="1"/>
      <name val="BundesSans Cond Office"/>
    </font>
    <font>
      <sz val="18"/>
      <color rgb="FF00B0F0"/>
      <name val="BundesSans Cond Office"/>
    </font>
    <font>
      <sz val="12.5"/>
      <color theme="1"/>
      <name val="Calibri"/>
      <family val="2"/>
      <scheme val="minor"/>
    </font>
    <font>
      <sz val="10"/>
      <color theme="1"/>
      <name val="Arial"/>
      <family val="2"/>
    </font>
    <font>
      <sz val="10"/>
      <color rgb="FFFF0000"/>
      <name val="Arial"/>
      <family val="2"/>
    </font>
    <font>
      <sz val="9.5"/>
      <color theme="1"/>
      <name val="Arial"/>
      <family val="2"/>
    </font>
    <font>
      <b/>
      <sz val="10.5"/>
      <color rgb="FF000000"/>
      <name val="Arial"/>
      <family val="2"/>
    </font>
    <font>
      <sz val="10.5"/>
      <color rgb="FF000000"/>
      <name val="Arial"/>
      <family val="2"/>
    </font>
    <font>
      <b/>
      <sz val="10.5"/>
      <color rgb="FFFF0000"/>
      <name val="Arial"/>
      <family val="2"/>
    </font>
    <font>
      <sz val="11"/>
      <color rgb="FFFF0000"/>
      <name val="Arial"/>
      <family val="2"/>
    </font>
    <font>
      <sz val="9.5"/>
      <color rgb="FFFF0000"/>
      <name val="Arial"/>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E7E6E6"/>
        <bgColor rgb="FFE7E6E6"/>
      </patternFill>
    </fill>
    <fill>
      <patternFill patternType="solid">
        <fgColor indexed="65"/>
      </patternFill>
    </fill>
    <fill>
      <patternFill patternType="solid">
        <fgColor rgb="FFE7E6E6"/>
        <bgColor indexed="64"/>
      </patternFill>
    </fill>
    <fill>
      <patternFill patternType="solid">
        <fgColor rgb="FFFFFFFF"/>
        <bgColor rgb="FF000000"/>
      </patternFill>
    </fill>
    <fill>
      <patternFill patternType="solid">
        <fgColor rgb="FFBFBFBF"/>
        <bgColor rgb="FF000000"/>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style="medium">
        <color indexed="64"/>
      </top>
      <bottom style="medium">
        <color indexed="64"/>
      </bottom>
      <diagonal/>
    </border>
    <border>
      <left style="medium">
        <color auto="1"/>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auto="1"/>
      </left>
      <right style="medium">
        <color indexed="64"/>
      </right>
      <top style="medium">
        <color auto="1"/>
      </top>
      <bottom style="thin">
        <color indexed="64"/>
      </bottom>
      <diagonal/>
    </border>
  </borders>
  <cellStyleXfs count="4">
    <xf numFmtId="0" fontId="0" fillId="0" borderId="0"/>
    <xf numFmtId="0" fontId="1" fillId="0" borderId="0"/>
    <xf numFmtId="0" fontId="11" fillId="0" borderId="0"/>
    <xf numFmtId="0" fontId="12" fillId="0" borderId="0"/>
  </cellStyleXfs>
  <cellXfs count="80">
    <xf numFmtId="0" fontId="0" fillId="0" borderId="0" xfId="0"/>
    <xf numFmtId="0" fontId="6" fillId="0" borderId="1" xfId="0" applyFont="1" applyBorder="1" applyAlignment="1">
      <alignment horizontal="left" vertical="center" indent="1"/>
    </xf>
    <xf numFmtId="0" fontId="7" fillId="0" borderId="3" xfId="0" applyFont="1" applyBorder="1" applyAlignment="1">
      <alignment horizontal="left" vertical="center" indent="1"/>
    </xf>
    <xf numFmtId="0" fontId="7" fillId="5" borderId="3" xfId="0" applyFont="1" applyFill="1" applyBorder="1" applyAlignment="1">
      <alignment horizontal="left" vertical="center" indent="1"/>
    </xf>
    <xf numFmtId="0" fontId="0" fillId="0" borderId="0" xfId="0" applyAlignment="1">
      <alignment vertical="top" wrapText="1"/>
    </xf>
    <xf numFmtId="0" fontId="0" fillId="0" borderId="0" xfId="0" applyAlignment="1">
      <alignment vertical="top"/>
    </xf>
    <xf numFmtId="3" fontId="7" fillId="2" borderId="4" xfId="0" applyNumberFormat="1" applyFont="1" applyFill="1" applyBorder="1" applyAlignment="1">
      <alignment horizontal="right" vertical="center" wrapText="1" indent="1"/>
    </xf>
    <xf numFmtId="3" fontId="6" fillId="2" borderId="4" xfId="0" applyNumberFormat="1" applyFont="1" applyFill="1" applyBorder="1" applyAlignment="1">
      <alignment horizontal="right" vertical="center" wrapText="1" indent="1"/>
    </xf>
    <xf numFmtId="3" fontId="3" fillId="0" borderId="4" xfId="0" applyNumberFormat="1" applyFont="1" applyFill="1" applyBorder="1" applyAlignment="1">
      <alignment horizontal="right" vertical="center" indent="1"/>
    </xf>
    <xf numFmtId="3" fontId="2" fillId="0" borderId="4" xfId="0" applyNumberFormat="1" applyFont="1" applyFill="1" applyBorder="1" applyAlignment="1">
      <alignment horizontal="right" vertical="center" wrapText="1" indent="1"/>
    </xf>
    <xf numFmtId="3" fontId="3" fillId="0" borderId="4" xfId="0" applyNumberFormat="1" applyFont="1" applyFill="1" applyBorder="1" applyAlignment="1">
      <alignment horizontal="right" vertical="center" wrapText="1" indent="1"/>
    </xf>
    <xf numFmtId="0" fontId="2" fillId="0" borderId="2" xfId="0" applyFont="1" applyFill="1" applyBorder="1" applyAlignment="1">
      <alignment horizontal="right" vertical="center" wrapText="1" indent="1"/>
    </xf>
    <xf numFmtId="3" fontId="7" fillId="0" borderId="4" xfId="0" applyNumberFormat="1" applyFont="1" applyFill="1" applyBorder="1" applyAlignment="1">
      <alignment horizontal="right" vertical="center" indent="1"/>
    </xf>
    <xf numFmtId="3" fontId="7" fillId="3" borderId="4" xfId="0" applyNumberFormat="1" applyFont="1" applyFill="1" applyBorder="1" applyAlignment="1">
      <alignment horizontal="right" vertical="center" wrapText="1" indent="1"/>
    </xf>
    <xf numFmtId="3" fontId="6" fillId="0" borderId="4" xfId="0" applyNumberFormat="1" applyFont="1" applyFill="1" applyBorder="1" applyAlignment="1">
      <alignment horizontal="right" vertical="center" wrapText="1" indent="1"/>
    </xf>
    <xf numFmtId="3" fontId="7" fillId="0" borderId="4" xfId="0" applyNumberFormat="1" applyFont="1" applyFill="1" applyBorder="1" applyAlignment="1">
      <alignment horizontal="right" vertical="center" wrapText="1" indent="1"/>
    </xf>
    <xf numFmtId="0" fontId="6" fillId="0" borderId="2" xfId="0" applyFont="1" applyFill="1" applyBorder="1" applyAlignment="1">
      <alignment horizontal="right" vertical="center" wrapText="1" indent="1"/>
    </xf>
    <xf numFmtId="0" fontId="7" fillId="0" borderId="4" xfId="0" applyFont="1" applyFill="1" applyBorder="1" applyAlignment="1">
      <alignment horizontal="left" vertical="center" indent="1"/>
    </xf>
    <xf numFmtId="0" fontId="7" fillId="0" borderId="2" xfId="0" applyFont="1" applyFill="1" applyBorder="1" applyAlignment="1">
      <alignment horizontal="left" vertical="center"/>
    </xf>
    <xf numFmtId="0" fontId="7" fillId="0" borderId="7" xfId="0" applyFont="1" applyFill="1" applyBorder="1" applyAlignment="1">
      <alignment horizontal="left" vertical="center"/>
    </xf>
    <xf numFmtId="0" fontId="2" fillId="0" borderId="2" xfId="0" applyFont="1" applyFill="1" applyBorder="1" applyAlignment="1">
      <alignment horizontal="right" vertical="center" wrapText="1"/>
    </xf>
    <xf numFmtId="0" fontId="6" fillId="4" borderId="3" xfId="0" applyFont="1" applyFill="1" applyBorder="1" applyAlignment="1">
      <alignment horizontal="left" vertical="center" indent="1"/>
    </xf>
    <xf numFmtId="3" fontId="2" fillId="6" borderId="4" xfId="0" applyNumberFormat="1" applyFont="1" applyFill="1" applyBorder="1" applyAlignment="1">
      <alignment horizontal="right" vertical="center" indent="1"/>
    </xf>
    <xf numFmtId="3" fontId="2" fillId="6" borderId="4" xfId="0" applyNumberFormat="1" applyFont="1" applyFill="1" applyBorder="1" applyAlignment="1">
      <alignment horizontal="right" vertical="center" wrapText="1" indent="1"/>
    </xf>
    <xf numFmtId="0" fontId="6" fillId="0" borderId="2" xfId="0" applyFont="1" applyFill="1" applyBorder="1" applyAlignment="1">
      <alignment horizontal="right" vertical="center" wrapText="1"/>
    </xf>
    <xf numFmtId="0" fontId="7" fillId="0" borderId="6" xfId="0" applyFont="1" applyFill="1" applyBorder="1" applyAlignment="1">
      <alignment vertical="center"/>
    </xf>
    <xf numFmtId="0" fontId="7" fillId="0" borderId="5" xfId="0" applyFont="1" applyFill="1" applyBorder="1" applyAlignment="1">
      <alignment vertical="center"/>
    </xf>
    <xf numFmtId="0" fontId="7" fillId="0" borderId="3" xfId="0" applyFont="1" applyFill="1" applyBorder="1" applyAlignment="1">
      <alignment vertical="center"/>
    </xf>
    <xf numFmtId="0" fontId="5" fillId="0" borderId="6" xfId="0" applyFont="1" applyFill="1" applyBorder="1" applyAlignment="1">
      <alignment vertical="top" wrapText="1"/>
    </xf>
    <xf numFmtId="0" fontId="5" fillId="0" borderId="6" xfId="0" applyFont="1" applyFill="1" applyBorder="1" applyAlignment="1">
      <alignment vertical="top"/>
    </xf>
    <xf numFmtId="0" fontId="6" fillId="0" borderId="8" xfId="0" applyFont="1" applyBorder="1" applyAlignment="1">
      <alignment vertical="center"/>
    </xf>
    <xf numFmtId="0" fontId="6" fillId="0" borderId="2" xfId="0" applyFont="1" applyBorder="1" applyAlignment="1">
      <alignment vertical="center"/>
    </xf>
    <xf numFmtId="0" fontId="7" fillId="0" borderId="9" xfId="0" applyFont="1" applyFill="1" applyBorder="1" applyAlignment="1">
      <alignment horizontal="left" vertical="center" indent="1"/>
    </xf>
    <xf numFmtId="3" fontId="7" fillId="0" borderId="10" xfId="0" applyNumberFormat="1" applyFont="1" applyFill="1" applyBorder="1" applyAlignment="1">
      <alignment horizontal="right" vertical="center" wrapText="1" indent="1"/>
    </xf>
    <xf numFmtId="3" fontId="20" fillId="7" borderId="4" xfId="0" applyNumberFormat="1" applyFont="1" applyFill="1" applyBorder="1" applyAlignment="1">
      <alignment horizontal="right" vertical="center" wrapText="1" indent="1"/>
    </xf>
    <xf numFmtId="3" fontId="19" fillId="7" borderId="4" xfId="0" applyNumberFormat="1" applyFont="1" applyFill="1" applyBorder="1" applyAlignment="1">
      <alignment horizontal="right" vertical="center" wrapText="1" indent="1"/>
    </xf>
    <xf numFmtId="3" fontId="20" fillId="8" borderId="4" xfId="0" applyNumberFormat="1" applyFont="1" applyFill="1" applyBorder="1" applyAlignment="1">
      <alignment horizontal="right" vertical="center" wrapText="1" indent="1"/>
    </xf>
    <xf numFmtId="3" fontId="20" fillId="7" borderId="3" xfId="0" applyNumberFormat="1" applyFont="1" applyFill="1" applyBorder="1" applyAlignment="1">
      <alignment horizontal="right" vertical="center" wrapText="1" indent="1"/>
    </xf>
    <xf numFmtId="3" fontId="19" fillId="7" borderId="3" xfId="0" applyNumberFormat="1" applyFont="1" applyFill="1" applyBorder="1" applyAlignment="1">
      <alignment horizontal="right" vertical="center" wrapText="1" indent="1"/>
    </xf>
    <xf numFmtId="3" fontId="20" fillId="0" borderId="3" xfId="0" applyNumberFormat="1" applyFont="1" applyFill="1" applyBorder="1" applyAlignment="1">
      <alignment horizontal="right" vertical="center" wrapText="1" indent="1"/>
    </xf>
    <xf numFmtId="3" fontId="19" fillId="0" borderId="3" xfId="0" applyNumberFormat="1" applyFont="1" applyFill="1" applyBorder="1" applyAlignment="1">
      <alignment horizontal="right" vertical="center" wrapText="1" indent="1"/>
    </xf>
    <xf numFmtId="3" fontId="3" fillId="0" borderId="3" xfId="0" applyNumberFormat="1" applyFont="1" applyFill="1" applyBorder="1" applyAlignment="1">
      <alignment horizontal="right" vertical="center" wrapText="1" indent="1"/>
    </xf>
    <xf numFmtId="3" fontId="2" fillId="0" borderId="3" xfId="0" applyNumberFormat="1" applyFont="1" applyFill="1" applyBorder="1" applyAlignment="1">
      <alignment horizontal="right" vertical="center" wrapText="1" indent="1"/>
    </xf>
    <xf numFmtId="0" fontId="16" fillId="0" borderId="0" xfId="0" applyFont="1" applyFill="1" applyBorder="1" applyAlignment="1">
      <alignment vertical="top" wrapText="1"/>
    </xf>
    <xf numFmtId="0" fontId="0" fillId="0" borderId="0" xfId="0" applyBorder="1"/>
    <xf numFmtId="0" fontId="6" fillId="4" borderId="1" xfId="0" applyFont="1" applyFill="1" applyBorder="1" applyAlignment="1">
      <alignment horizontal="left" vertical="center" indent="1"/>
    </xf>
    <xf numFmtId="0" fontId="0" fillId="0" borderId="0" xfId="0" applyAlignment="1">
      <alignment horizontal="right"/>
    </xf>
    <xf numFmtId="0" fontId="19" fillId="0" borderId="17"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0" fillId="0" borderId="0" xfId="0" applyAlignment="1">
      <alignment horizontal="center"/>
    </xf>
    <xf numFmtId="0" fontId="0" fillId="2" borderId="0" xfId="0" applyFont="1" applyFill="1" applyAlignment="1">
      <alignment horizontal="left" vertical="top" wrapText="1"/>
    </xf>
    <xf numFmtId="0" fontId="16" fillId="0" borderId="11" xfId="0" applyFont="1" applyFill="1" applyBorder="1" applyAlignment="1">
      <alignment horizontal="left" vertical="top" wrapText="1"/>
    </xf>
    <xf numFmtId="0" fontId="16" fillId="0" borderId="12"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13"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15" xfId="0" applyFont="1" applyFill="1" applyBorder="1" applyAlignment="1">
      <alignment horizontal="left" vertical="top" wrapText="1"/>
    </xf>
    <xf numFmtId="0" fontId="16" fillId="0" borderId="16" xfId="0" applyFont="1" applyFill="1" applyBorder="1" applyAlignment="1">
      <alignment horizontal="left" vertical="top" wrapText="1"/>
    </xf>
    <xf numFmtId="0" fontId="16" fillId="0" borderId="4" xfId="0" applyFont="1" applyFill="1" applyBorder="1" applyAlignment="1">
      <alignment horizontal="left" vertical="top" wrapText="1"/>
    </xf>
    <xf numFmtId="0" fontId="4" fillId="0" borderId="0" xfId="0" applyFont="1" applyFill="1" applyAlignment="1">
      <alignment horizontal="left" vertical="top"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7" xfId="0" applyFont="1" applyBorder="1" applyAlignment="1">
      <alignment horizontal="left" vertical="center" wrapText="1"/>
    </xf>
    <xf numFmtId="0" fontId="1" fillId="0" borderId="13" xfId="0" applyFont="1" applyBorder="1" applyAlignment="1">
      <alignment horizontal="left" vertical="center" wrapText="1"/>
    </xf>
    <xf numFmtId="0" fontId="1" fillId="0" borderId="0"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4" xfId="0" applyFont="1" applyBorder="1" applyAlignment="1">
      <alignment horizontal="left" vertical="center" wrapText="1"/>
    </xf>
    <xf numFmtId="0" fontId="4" fillId="0" borderId="0" xfId="0" applyFont="1" applyAlignment="1">
      <alignment horizontal="left" wrapText="1"/>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14" xfId="0" applyFont="1" applyFill="1" applyBorder="1" applyAlignment="1">
      <alignment horizontal="left" vertical="center" wrapText="1"/>
    </xf>
    <xf numFmtId="0" fontId="18" fillId="2" borderId="15" xfId="0" applyFont="1" applyFill="1" applyBorder="1" applyAlignment="1">
      <alignment horizontal="left" vertical="center" wrapText="1"/>
    </xf>
    <xf numFmtId="0" fontId="18" fillId="2" borderId="16" xfId="0" applyFont="1" applyFill="1" applyBorder="1" applyAlignment="1">
      <alignment horizontal="left" vertical="center" wrapText="1"/>
    </xf>
    <xf numFmtId="0" fontId="18" fillId="2" borderId="4" xfId="0" applyFont="1" applyFill="1" applyBorder="1" applyAlignment="1">
      <alignment horizontal="left" vertical="center" wrapText="1"/>
    </xf>
  </cellXfs>
  <cellStyles count="4">
    <cellStyle name="Standard" xfId="0" builtinId="0"/>
    <cellStyle name="Standard 12" xfId="3"/>
    <cellStyle name="Standard 2" xfId="1"/>
    <cellStyle name="Standard 3" xfId="2"/>
  </cellStyles>
  <dxfs count="0"/>
  <tableStyles count="0" defaultTableStyle="TableStyleMedium2" defaultPivotStyle="PivotStyleLight16"/>
  <colors>
    <mruColors>
      <color rgb="FFE7E6E6"/>
      <color rgb="FF808080"/>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127001</xdr:colOff>
      <xdr:row>0</xdr:row>
      <xdr:rowOff>169334</xdr:rowOff>
    </xdr:from>
    <xdr:to>
      <xdr:col>13</xdr:col>
      <xdr:colOff>518584</xdr:colOff>
      <xdr:row>1</xdr:row>
      <xdr:rowOff>1852683</xdr:rowOff>
    </xdr:to>
    <xdr:pic>
      <xdr:nvPicPr>
        <xdr:cNvPr id="12" name="Grafik 11"/>
        <xdr:cNvPicPr>
          <a:picLocks noChangeAspect="1"/>
        </xdr:cNvPicPr>
      </xdr:nvPicPr>
      <xdr:blipFill>
        <a:blip xmlns:r="http://schemas.openxmlformats.org/officeDocument/2006/relationships" r:embed="rId1"/>
        <a:stretch>
          <a:fillRect/>
        </a:stretch>
      </xdr:blipFill>
      <xdr:spPr>
        <a:xfrm>
          <a:off x="127001" y="169334"/>
          <a:ext cx="9863666" cy="186326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BreakPreview" topLeftCell="A5" zoomScaleNormal="80" zoomScaleSheetLayoutView="100" workbookViewId="0">
      <selection activeCell="B5" sqref="B5:N54"/>
    </sheetView>
  </sheetViews>
  <sheetFormatPr baseColWidth="10" defaultRowHeight="15"/>
  <cols>
    <col min="1" max="1" width="4.7109375" customWidth="1"/>
  </cols>
  <sheetData>
    <row r="1" spans="1:14" ht="14.1" customHeight="1">
      <c r="B1" s="49"/>
      <c r="C1" s="49"/>
      <c r="D1" s="49"/>
      <c r="E1" s="49"/>
      <c r="F1" s="49"/>
      <c r="G1" s="49"/>
      <c r="H1" s="49"/>
      <c r="I1" s="49"/>
      <c r="J1" s="49"/>
      <c r="K1" s="49"/>
      <c r="L1" s="49"/>
      <c r="M1" s="49"/>
      <c r="N1" s="49"/>
    </row>
    <row r="2" spans="1:14" ht="152.1" customHeight="1">
      <c r="B2" s="49"/>
      <c r="C2" s="49"/>
      <c r="D2" s="49"/>
      <c r="E2" s="49"/>
      <c r="F2" s="49"/>
      <c r="G2" s="49"/>
      <c r="H2" s="49"/>
      <c r="I2" s="49"/>
      <c r="J2" s="49"/>
      <c r="K2" s="49"/>
      <c r="L2" s="49"/>
      <c r="M2" s="49"/>
      <c r="N2" s="49"/>
    </row>
    <row r="3" spans="1:14" ht="14.45" customHeight="1">
      <c r="A3" s="4" t="s">
        <v>61</v>
      </c>
    </row>
    <row r="4" spans="1:14">
      <c r="A4" s="5"/>
    </row>
    <row r="5" spans="1:14">
      <c r="A5" s="5"/>
      <c r="B5" s="50" t="s">
        <v>79</v>
      </c>
      <c r="C5" s="50"/>
      <c r="D5" s="50"/>
      <c r="E5" s="50"/>
      <c r="F5" s="50"/>
      <c r="G5" s="50"/>
      <c r="H5" s="50"/>
      <c r="I5" s="50"/>
      <c r="J5" s="50"/>
      <c r="K5" s="50"/>
      <c r="L5" s="50"/>
      <c r="M5" s="50"/>
      <c r="N5" s="50"/>
    </row>
    <row r="6" spans="1:14">
      <c r="A6" s="5"/>
      <c r="B6" s="50"/>
      <c r="C6" s="50"/>
      <c r="D6" s="50"/>
      <c r="E6" s="50"/>
      <c r="F6" s="50"/>
      <c r="G6" s="50"/>
      <c r="H6" s="50"/>
      <c r="I6" s="50"/>
      <c r="J6" s="50"/>
      <c r="K6" s="50"/>
      <c r="L6" s="50"/>
      <c r="M6" s="50"/>
      <c r="N6" s="50"/>
    </row>
    <row r="7" spans="1:14">
      <c r="A7" s="5"/>
      <c r="B7" s="50"/>
      <c r="C7" s="50"/>
      <c r="D7" s="50"/>
      <c r="E7" s="50"/>
      <c r="F7" s="50"/>
      <c r="G7" s="50"/>
      <c r="H7" s="50"/>
      <c r="I7" s="50"/>
      <c r="J7" s="50"/>
      <c r="K7" s="50"/>
      <c r="L7" s="50"/>
      <c r="M7" s="50"/>
      <c r="N7" s="50"/>
    </row>
    <row r="8" spans="1:14">
      <c r="A8" s="5"/>
      <c r="B8" s="50"/>
      <c r="C8" s="50"/>
      <c r="D8" s="50"/>
      <c r="E8" s="50"/>
      <c r="F8" s="50"/>
      <c r="G8" s="50"/>
      <c r="H8" s="50"/>
      <c r="I8" s="50"/>
      <c r="J8" s="50"/>
      <c r="K8" s="50"/>
      <c r="L8" s="50"/>
      <c r="M8" s="50"/>
      <c r="N8" s="50"/>
    </row>
    <row r="9" spans="1:14">
      <c r="A9" s="5"/>
      <c r="B9" s="50"/>
      <c r="C9" s="50"/>
      <c r="D9" s="50"/>
      <c r="E9" s="50"/>
      <c r="F9" s="50"/>
      <c r="G9" s="50"/>
      <c r="H9" s="50"/>
      <c r="I9" s="50"/>
      <c r="J9" s="50"/>
      <c r="K9" s="50"/>
      <c r="L9" s="50"/>
      <c r="M9" s="50"/>
      <c r="N9" s="50"/>
    </row>
    <row r="10" spans="1:14">
      <c r="A10" s="5"/>
      <c r="B10" s="50"/>
      <c r="C10" s="50"/>
      <c r="D10" s="50"/>
      <c r="E10" s="50"/>
      <c r="F10" s="50"/>
      <c r="G10" s="50"/>
      <c r="H10" s="50"/>
      <c r="I10" s="50"/>
      <c r="J10" s="50"/>
      <c r="K10" s="50"/>
      <c r="L10" s="50"/>
      <c r="M10" s="50"/>
      <c r="N10" s="50"/>
    </row>
    <row r="11" spans="1:14">
      <c r="A11" s="5"/>
      <c r="B11" s="50"/>
      <c r="C11" s="50"/>
      <c r="D11" s="50"/>
      <c r="E11" s="50"/>
      <c r="F11" s="50"/>
      <c r="G11" s="50"/>
      <c r="H11" s="50"/>
      <c r="I11" s="50"/>
      <c r="J11" s="50"/>
      <c r="K11" s="50"/>
      <c r="L11" s="50"/>
      <c r="M11" s="50"/>
      <c r="N11" s="50"/>
    </row>
    <row r="12" spans="1:14">
      <c r="A12" s="5"/>
      <c r="B12" s="50"/>
      <c r="C12" s="50"/>
      <c r="D12" s="50"/>
      <c r="E12" s="50"/>
      <c r="F12" s="50"/>
      <c r="G12" s="50"/>
      <c r="H12" s="50"/>
      <c r="I12" s="50"/>
      <c r="J12" s="50"/>
      <c r="K12" s="50"/>
      <c r="L12" s="50"/>
      <c r="M12" s="50"/>
      <c r="N12" s="50"/>
    </row>
    <row r="13" spans="1:14">
      <c r="A13" s="5"/>
      <c r="B13" s="50"/>
      <c r="C13" s="50"/>
      <c r="D13" s="50"/>
      <c r="E13" s="50"/>
      <c r="F13" s="50"/>
      <c r="G13" s="50"/>
      <c r="H13" s="50"/>
      <c r="I13" s="50"/>
      <c r="J13" s="50"/>
      <c r="K13" s="50"/>
      <c r="L13" s="50"/>
      <c r="M13" s="50"/>
      <c r="N13" s="50"/>
    </row>
    <row r="14" spans="1:14">
      <c r="A14" s="5"/>
      <c r="B14" s="50"/>
      <c r="C14" s="50"/>
      <c r="D14" s="50"/>
      <c r="E14" s="50"/>
      <c r="F14" s="50"/>
      <c r="G14" s="50"/>
      <c r="H14" s="50"/>
      <c r="I14" s="50"/>
      <c r="J14" s="50"/>
      <c r="K14" s="50"/>
      <c r="L14" s="50"/>
      <c r="M14" s="50"/>
      <c r="N14" s="50"/>
    </row>
    <row r="15" spans="1:14">
      <c r="A15" s="5"/>
      <c r="B15" s="50"/>
      <c r="C15" s="50"/>
      <c r="D15" s="50"/>
      <c r="E15" s="50"/>
      <c r="F15" s="50"/>
      <c r="G15" s="50"/>
      <c r="H15" s="50"/>
      <c r="I15" s="50"/>
      <c r="J15" s="50"/>
      <c r="K15" s="50"/>
      <c r="L15" s="50"/>
      <c r="M15" s="50"/>
      <c r="N15" s="50"/>
    </row>
    <row r="16" spans="1:14">
      <c r="A16" s="5"/>
      <c r="B16" s="50"/>
      <c r="C16" s="50"/>
      <c r="D16" s="50"/>
      <c r="E16" s="50"/>
      <c r="F16" s="50"/>
      <c r="G16" s="50"/>
      <c r="H16" s="50"/>
      <c r="I16" s="50"/>
      <c r="J16" s="50"/>
      <c r="K16" s="50"/>
      <c r="L16" s="50"/>
      <c r="M16" s="50"/>
      <c r="N16" s="50"/>
    </row>
    <row r="17" spans="1:14">
      <c r="A17" s="5"/>
      <c r="B17" s="50"/>
      <c r="C17" s="50"/>
      <c r="D17" s="50"/>
      <c r="E17" s="50"/>
      <c r="F17" s="50"/>
      <c r="G17" s="50"/>
      <c r="H17" s="50"/>
      <c r="I17" s="50"/>
      <c r="J17" s="50"/>
      <c r="K17" s="50"/>
      <c r="L17" s="50"/>
      <c r="M17" s="50"/>
      <c r="N17" s="50"/>
    </row>
    <row r="18" spans="1:14">
      <c r="A18" s="5"/>
      <c r="B18" s="50"/>
      <c r="C18" s="50"/>
      <c r="D18" s="50"/>
      <c r="E18" s="50"/>
      <c r="F18" s="50"/>
      <c r="G18" s="50"/>
      <c r="H18" s="50"/>
      <c r="I18" s="50"/>
      <c r="J18" s="50"/>
      <c r="K18" s="50"/>
      <c r="L18" s="50"/>
      <c r="M18" s="50"/>
      <c r="N18" s="50"/>
    </row>
    <row r="19" spans="1:14">
      <c r="A19" s="5"/>
      <c r="B19" s="50"/>
      <c r="C19" s="50"/>
      <c r="D19" s="50"/>
      <c r="E19" s="50"/>
      <c r="F19" s="50"/>
      <c r="G19" s="50"/>
      <c r="H19" s="50"/>
      <c r="I19" s="50"/>
      <c r="J19" s="50"/>
      <c r="K19" s="50"/>
      <c r="L19" s="50"/>
      <c r="M19" s="50"/>
      <c r="N19" s="50"/>
    </row>
    <row r="20" spans="1:14">
      <c r="A20" s="5"/>
      <c r="B20" s="50"/>
      <c r="C20" s="50"/>
      <c r="D20" s="50"/>
      <c r="E20" s="50"/>
      <c r="F20" s="50"/>
      <c r="G20" s="50"/>
      <c r="H20" s="50"/>
      <c r="I20" s="50"/>
      <c r="J20" s="50"/>
      <c r="K20" s="50"/>
      <c r="L20" s="50"/>
      <c r="M20" s="50"/>
      <c r="N20" s="50"/>
    </row>
    <row r="21" spans="1:14">
      <c r="A21" s="5"/>
      <c r="B21" s="50"/>
      <c r="C21" s="50"/>
      <c r="D21" s="50"/>
      <c r="E21" s="50"/>
      <c r="F21" s="50"/>
      <c r="G21" s="50"/>
      <c r="H21" s="50"/>
      <c r="I21" s="50"/>
      <c r="J21" s="50"/>
      <c r="K21" s="50"/>
      <c r="L21" s="50"/>
      <c r="M21" s="50"/>
      <c r="N21" s="50"/>
    </row>
    <row r="22" spans="1:14">
      <c r="A22" s="5"/>
      <c r="B22" s="50"/>
      <c r="C22" s="50"/>
      <c r="D22" s="50"/>
      <c r="E22" s="50"/>
      <c r="F22" s="50"/>
      <c r="G22" s="50"/>
      <c r="H22" s="50"/>
      <c r="I22" s="50"/>
      <c r="J22" s="50"/>
      <c r="K22" s="50"/>
      <c r="L22" s="50"/>
      <c r="M22" s="50"/>
      <c r="N22" s="50"/>
    </row>
    <row r="23" spans="1:14">
      <c r="A23" s="5"/>
      <c r="B23" s="50"/>
      <c r="C23" s="50"/>
      <c r="D23" s="50"/>
      <c r="E23" s="50"/>
      <c r="F23" s="50"/>
      <c r="G23" s="50"/>
      <c r="H23" s="50"/>
      <c r="I23" s="50"/>
      <c r="J23" s="50"/>
      <c r="K23" s="50"/>
      <c r="L23" s="50"/>
      <c r="M23" s="50"/>
      <c r="N23" s="50"/>
    </row>
    <row r="24" spans="1:14">
      <c r="A24" s="5"/>
      <c r="B24" s="50"/>
      <c r="C24" s="50"/>
      <c r="D24" s="50"/>
      <c r="E24" s="50"/>
      <c r="F24" s="50"/>
      <c r="G24" s="50"/>
      <c r="H24" s="50"/>
      <c r="I24" s="50"/>
      <c r="J24" s="50"/>
      <c r="K24" s="50"/>
      <c r="L24" s="50"/>
      <c r="M24" s="50"/>
      <c r="N24" s="50"/>
    </row>
    <row r="25" spans="1:14">
      <c r="A25" s="5"/>
      <c r="B25" s="50"/>
      <c r="C25" s="50"/>
      <c r="D25" s="50"/>
      <c r="E25" s="50"/>
      <c r="F25" s="50"/>
      <c r="G25" s="50"/>
      <c r="H25" s="50"/>
      <c r="I25" s="50"/>
      <c r="J25" s="50"/>
      <c r="K25" s="50"/>
      <c r="L25" s="50"/>
      <c r="M25" s="50"/>
      <c r="N25" s="50"/>
    </row>
    <row r="26" spans="1:14">
      <c r="A26" s="5"/>
      <c r="B26" s="50"/>
      <c r="C26" s="50"/>
      <c r="D26" s="50"/>
      <c r="E26" s="50"/>
      <c r="F26" s="50"/>
      <c r="G26" s="50"/>
      <c r="H26" s="50"/>
      <c r="I26" s="50"/>
      <c r="J26" s="50"/>
      <c r="K26" s="50"/>
      <c r="L26" s="50"/>
      <c r="M26" s="50"/>
      <c r="N26" s="50"/>
    </row>
    <row r="27" spans="1:14">
      <c r="A27" s="5"/>
      <c r="B27" s="50"/>
      <c r="C27" s="50"/>
      <c r="D27" s="50"/>
      <c r="E27" s="50"/>
      <c r="F27" s="50"/>
      <c r="G27" s="50"/>
      <c r="H27" s="50"/>
      <c r="I27" s="50"/>
      <c r="J27" s="50"/>
      <c r="K27" s="50"/>
      <c r="L27" s="50"/>
      <c r="M27" s="50"/>
      <c r="N27" s="50"/>
    </row>
    <row r="28" spans="1:14">
      <c r="A28" s="5"/>
      <c r="B28" s="50"/>
      <c r="C28" s="50"/>
      <c r="D28" s="50"/>
      <c r="E28" s="50"/>
      <c r="F28" s="50"/>
      <c r="G28" s="50"/>
      <c r="H28" s="50"/>
      <c r="I28" s="50"/>
      <c r="J28" s="50"/>
      <c r="K28" s="50"/>
      <c r="L28" s="50"/>
      <c r="M28" s="50"/>
      <c r="N28" s="50"/>
    </row>
    <row r="29" spans="1:14">
      <c r="A29" s="5"/>
      <c r="B29" s="50"/>
      <c r="C29" s="50"/>
      <c r="D29" s="50"/>
      <c r="E29" s="50"/>
      <c r="F29" s="50"/>
      <c r="G29" s="50"/>
      <c r="H29" s="50"/>
      <c r="I29" s="50"/>
      <c r="J29" s="50"/>
      <c r="K29" s="50"/>
      <c r="L29" s="50"/>
      <c r="M29" s="50"/>
      <c r="N29" s="50"/>
    </row>
    <row r="30" spans="1:14">
      <c r="A30" s="5"/>
      <c r="B30" s="50"/>
      <c r="C30" s="50"/>
      <c r="D30" s="50"/>
      <c r="E30" s="50"/>
      <c r="F30" s="50"/>
      <c r="G30" s="50"/>
      <c r="H30" s="50"/>
      <c r="I30" s="50"/>
      <c r="J30" s="50"/>
      <c r="K30" s="50"/>
      <c r="L30" s="50"/>
      <c r="M30" s="50"/>
      <c r="N30" s="50"/>
    </row>
    <row r="31" spans="1:14">
      <c r="A31" s="5"/>
      <c r="B31" s="50"/>
      <c r="C31" s="50"/>
      <c r="D31" s="50"/>
      <c r="E31" s="50"/>
      <c r="F31" s="50"/>
      <c r="G31" s="50"/>
      <c r="H31" s="50"/>
      <c r="I31" s="50"/>
      <c r="J31" s="50"/>
      <c r="K31" s="50"/>
      <c r="L31" s="50"/>
      <c r="M31" s="50"/>
      <c r="N31" s="50"/>
    </row>
    <row r="32" spans="1:14">
      <c r="A32" s="5"/>
      <c r="B32" s="50"/>
      <c r="C32" s="50"/>
      <c r="D32" s="50"/>
      <c r="E32" s="50"/>
      <c r="F32" s="50"/>
      <c r="G32" s="50"/>
      <c r="H32" s="50"/>
      <c r="I32" s="50"/>
      <c r="J32" s="50"/>
      <c r="K32" s="50"/>
      <c r="L32" s="50"/>
      <c r="M32" s="50"/>
      <c r="N32" s="50"/>
    </row>
    <row r="33" spans="1:14">
      <c r="A33" s="5"/>
      <c r="B33" s="50"/>
      <c r="C33" s="50"/>
      <c r="D33" s="50"/>
      <c r="E33" s="50"/>
      <c r="F33" s="50"/>
      <c r="G33" s="50"/>
      <c r="H33" s="50"/>
      <c r="I33" s="50"/>
      <c r="J33" s="50"/>
      <c r="K33" s="50"/>
      <c r="L33" s="50"/>
      <c r="M33" s="50"/>
      <c r="N33" s="50"/>
    </row>
    <row r="34" spans="1:14">
      <c r="A34" s="5"/>
      <c r="B34" s="50"/>
      <c r="C34" s="50"/>
      <c r="D34" s="50"/>
      <c r="E34" s="50"/>
      <c r="F34" s="50"/>
      <c r="G34" s="50"/>
      <c r="H34" s="50"/>
      <c r="I34" s="50"/>
      <c r="J34" s="50"/>
      <c r="K34" s="50"/>
      <c r="L34" s="50"/>
      <c r="M34" s="50"/>
      <c r="N34" s="50"/>
    </row>
    <row r="35" spans="1:14" ht="14.45" customHeight="1">
      <c r="A35" s="5"/>
      <c r="B35" s="50"/>
      <c r="C35" s="50"/>
      <c r="D35" s="50"/>
      <c r="E35" s="50"/>
      <c r="F35" s="50"/>
      <c r="G35" s="50"/>
      <c r="H35" s="50"/>
      <c r="I35" s="50"/>
      <c r="J35" s="50"/>
      <c r="K35" s="50"/>
      <c r="L35" s="50"/>
      <c r="M35" s="50"/>
      <c r="N35" s="50"/>
    </row>
    <row r="36" spans="1:14">
      <c r="A36" s="5"/>
      <c r="B36" s="50"/>
      <c r="C36" s="50"/>
      <c r="D36" s="50"/>
      <c r="E36" s="50"/>
      <c r="F36" s="50"/>
      <c r="G36" s="50"/>
      <c r="H36" s="50"/>
      <c r="I36" s="50"/>
      <c r="J36" s="50"/>
      <c r="K36" s="50"/>
      <c r="L36" s="50"/>
      <c r="M36" s="50"/>
      <c r="N36" s="50"/>
    </row>
    <row r="37" spans="1:14" ht="14.45" customHeight="1">
      <c r="A37" s="5"/>
      <c r="B37" s="50"/>
      <c r="C37" s="50"/>
      <c r="D37" s="50"/>
      <c r="E37" s="50"/>
      <c r="F37" s="50"/>
      <c r="G37" s="50"/>
      <c r="H37" s="50"/>
      <c r="I37" s="50"/>
      <c r="J37" s="50"/>
      <c r="K37" s="50"/>
      <c r="L37" s="50"/>
      <c r="M37" s="50"/>
      <c r="N37" s="50"/>
    </row>
    <row r="38" spans="1:14" ht="13.5" customHeight="1">
      <c r="A38" s="5"/>
      <c r="B38" s="50"/>
      <c r="C38" s="50"/>
      <c r="D38" s="50"/>
      <c r="E38" s="50"/>
      <c r="F38" s="50"/>
      <c r="G38" s="50"/>
      <c r="H38" s="50"/>
      <c r="I38" s="50"/>
      <c r="J38" s="50"/>
      <c r="K38" s="50"/>
      <c r="L38" s="50"/>
      <c r="M38" s="50"/>
      <c r="N38" s="50"/>
    </row>
    <row r="39" spans="1:14" ht="14.1" customHeight="1">
      <c r="A39" s="5"/>
      <c r="B39" s="50"/>
      <c r="C39" s="50"/>
      <c r="D39" s="50"/>
      <c r="E39" s="50"/>
      <c r="F39" s="50"/>
      <c r="G39" s="50"/>
      <c r="H39" s="50"/>
      <c r="I39" s="50"/>
      <c r="J39" s="50"/>
      <c r="K39" s="50"/>
      <c r="L39" s="50"/>
      <c r="M39" s="50"/>
      <c r="N39" s="50"/>
    </row>
    <row r="40" spans="1:14" ht="13.5" customHeight="1">
      <c r="A40" s="5"/>
      <c r="B40" s="50"/>
      <c r="C40" s="50"/>
      <c r="D40" s="50"/>
      <c r="E40" s="50"/>
      <c r="F40" s="50"/>
      <c r="G40" s="50"/>
      <c r="H40" s="50"/>
      <c r="I40" s="50"/>
      <c r="J40" s="50"/>
      <c r="K40" s="50"/>
      <c r="L40" s="50"/>
      <c r="M40" s="50"/>
      <c r="N40" s="50"/>
    </row>
    <row r="41" spans="1:14" ht="11.45" customHeight="1">
      <c r="A41" s="5"/>
      <c r="B41" s="50"/>
      <c r="C41" s="50"/>
      <c r="D41" s="50"/>
      <c r="E41" s="50"/>
      <c r="F41" s="50"/>
      <c r="G41" s="50"/>
      <c r="H41" s="50"/>
      <c r="I41" s="50"/>
      <c r="J41" s="50"/>
      <c r="K41" s="50"/>
      <c r="L41" s="50"/>
      <c r="M41" s="50"/>
      <c r="N41" s="50"/>
    </row>
    <row r="42" spans="1:14" ht="11.45" customHeight="1">
      <c r="B42" s="50"/>
      <c r="C42" s="50"/>
      <c r="D42" s="50"/>
      <c r="E42" s="50"/>
      <c r="F42" s="50"/>
      <c r="G42" s="50"/>
      <c r="H42" s="50"/>
      <c r="I42" s="50"/>
      <c r="J42" s="50"/>
      <c r="K42" s="50"/>
      <c r="L42" s="50"/>
      <c r="M42" s="50"/>
      <c r="N42" s="50"/>
    </row>
    <row r="43" spans="1:14" ht="12.95" customHeight="1">
      <c r="B43" s="50"/>
      <c r="C43" s="50"/>
      <c r="D43" s="50"/>
      <c r="E43" s="50"/>
      <c r="F43" s="50"/>
      <c r="G43" s="50"/>
      <c r="H43" s="50"/>
      <c r="I43" s="50"/>
      <c r="J43" s="50"/>
      <c r="K43" s="50"/>
      <c r="L43" s="50"/>
      <c r="M43" s="50"/>
      <c r="N43" s="50"/>
    </row>
    <row r="44" spans="1:14" ht="17.100000000000001" customHeight="1">
      <c r="B44" s="50"/>
      <c r="C44" s="50"/>
      <c r="D44" s="50"/>
      <c r="E44" s="50"/>
      <c r="F44" s="50"/>
      <c r="G44" s="50"/>
      <c r="H44" s="50"/>
      <c r="I44" s="50"/>
      <c r="J44" s="50"/>
      <c r="K44" s="50"/>
      <c r="L44" s="50"/>
      <c r="M44" s="50"/>
      <c r="N44" s="50"/>
    </row>
    <row r="45" spans="1:14" ht="14.1" customHeight="1">
      <c r="B45" s="50"/>
      <c r="C45" s="50"/>
      <c r="D45" s="50"/>
      <c r="E45" s="50"/>
      <c r="F45" s="50"/>
      <c r="G45" s="50"/>
      <c r="H45" s="50"/>
      <c r="I45" s="50"/>
      <c r="J45" s="50"/>
      <c r="K45" s="50"/>
      <c r="L45" s="50"/>
      <c r="M45" s="50"/>
      <c r="N45" s="50"/>
    </row>
    <row r="46" spans="1:14" ht="13.5" customHeight="1">
      <c r="B46" s="50"/>
      <c r="C46" s="50"/>
      <c r="D46" s="50"/>
      <c r="E46" s="50"/>
      <c r="F46" s="50"/>
      <c r="G46" s="50"/>
      <c r="H46" s="50"/>
      <c r="I46" s="50"/>
      <c r="J46" s="50"/>
      <c r="K46" s="50"/>
      <c r="L46" s="50"/>
      <c r="M46" s="50"/>
      <c r="N46" s="50"/>
    </row>
    <row r="47" spans="1:14" ht="15.6" customHeight="1">
      <c r="B47" s="50"/>
      <c r="C47" s="50"/>
      <c r="D47" s="50"/>
      <c r="E47" s="50"/>
      <c r="F47" s="50"/>
      <c r="G47" s="50"/>
      <c r="H47" s="50"/>
      <c r="I47" s="50"/>
      <c r="J47" s="50"/>
      <c r="K47" s="50"/>
      <c r="L47" s="50"/>
      <c r="M47" s="50"/>
      <c r="N47" s="50"/>
    </row>
    <row r="48" spans="1:14" ht="15" customHeight="1">
      <c r="B48" s="50"/>
      <c r="C48" s="50"/>
      <c r="D48" s="50"/>
      <c r="E48" s="50"/>
      <c r="F48" s="50"/>
      <c r="G48" s="50"/>
      <c r="H48" s="50"/>
      <c r="I48" s="50"/>
      <c r="J48" s="50"/>
      <c r="K48" s="50"/>
      <c r="L48" s="50"/>
      <c r="M48" s="50"/>
      <c r="N48" s="50"/>
    </row>
    <row r="49" spans="2:14" ht="18" customHeight="1">
      <c r="B49" s="50"/>
      <c r="C49" s="50"/>
      <c r="D49" s="50"/>
      <c r="E49" s="50"/>
      <c r="F49" s="50"/>
      <c r="G49" s="50"/>
      <c r="H49" s="50"/>
      <c r="I49" s="50"/>
      <c r="J49" s="50"/>
      <c r="K49" s="50"/>
      <c r="L49" s="50"/>
      <c r="M49" s="50"/>
      <c r="N49" s="50"/>
    </row>
    <row r="50" spans="2:14" ht="15.95" customHeight="1">
      <c r="B50" s="50"/>
      <c r="C50" s="50"/>
      <c r="D50" s="50"/>
      <c r="E50" s="50"/>
      <c r="F50" s="50"/>
      <c r="G50" s="50"/>
      <c r="H50" s="50"/>
      <c r="I50" s="50"/>
      <c r="J50" s="50"/>
      <c r="K50" s="50"/>
      <c r="L50" s="50"/>
      <c r="M50" s="50"/>
      <c r="N50" s="50"/>
    </row>
    <row r="51" spans="2:14" ht="20.45" customHeight="1">
      <c r="B51" s="50"/>
      <c r="C51" s="50"/>
      <c r="D51" s="50"/>
      <c r="E51" s="50"/>
      <c r="F51" s="50"/>
      <c r="G51" s="50"/>
      <c r="H51" s="50"/>
      <c r="I51" s="50"/>
      <c r="J51" s="50"/>
      <c r="K51" s="50"/>
      <c r="L51" s="50"/>
      <c r="M51" s="50"/>
      <c r="N51" s="50"/>
    </row>
    <row r="52" spans="2:14" ht="15" customHeight="1">
      <c r="B52" s="50"/>
      <c r="C52" s="50"/>
      <c r="D52" s="50"/>
      <c r="E52" s="50"/>
      <c r="F52" s="50"/>
      <c r="G52" s="50"/>
      <c r="H52" s="50"/>
      <c r="I52" s="50"/>
      <c r="J52" s="50"/>
      <c r="K52" s="50"/>
      <c r="L52" s="50"/>
      <c r="M52" s="50"/>
      <c r="N52" s="50"/>
    </row>
    <row r="53" spans="2:14">
      <c r="B53" s="50"/>
      <c r="C53" s="50"/>
      <c r="D53" s="50"/>
      <c r="E53" s="50"/>
      <c r="F53" s="50"/>
      <c r="G53" s="50"/>
      <c r="H53" s="50"/>
      <c r="I53" s="50"/>
      <c r="J53" s="50"/>
      <c r="K53" s="50"/>
      <c r="L53" s="50"/>
      <c r="M53" s="50"/>
      <c r="N53" s="50"/>
    </row>
    <row r="54" spans="2:14">
      <c r="B54" s="50"/>
      <c r="C54" s="50"/>
      <c r="D54" s="50"/>
      <c r="E54" s="50"/>
      <c r="F54" s="50"/>
      <c r="G54" s="50"/>
      <c r="H54" s="50"/>
      <c r="I54" s="50"/>
      <c r="J54" s="50"/>
      <c r="K54" s="50"/>
      <c r="L54" s="50"/>
      <c r="M54" s="50"/>
      <c r="N54" s="50"/>
    </row>
  </sheetData>
  <mergeCells count="3">
    <mergeCell ref="B1:N1"/>
    <mergeCell ref="B2:N2"/>
    <mergeCell ref="B5:N54"/>
  </mergeCells>
  <pageMargins left="0.7" right="0.7" top="0.78740157499999996" bottom="0.78740157499999996" header="0.3" footer="0.3"/>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M23"/>
  <sheetViews>
    <sheetView tabSelected="1" view="pageBreakPreview" zoomScale="110" zoomScaleNormal="100" zoomScaleSheetLayoutView="110" workbookViewId="0">
      <selection activeCell="F13" sqref="F13"/>
    </sheetView>
  </sheetViews>
  <sheetFormatPr baseColWidth="10" defaultRowHeight="15"/>
  <cols>
    <col min="4" max="4" width="15.140625" customWidth="1"/>
    <col min="5" max="5" width="20.5703125" customWidth="1"/>
    <col min="6" max="6" width="16.7109375" customWidth="1"/>
    <col min="7" max="7" width="23.28515625" customWidth="1"/>
  </cols>
  <sheetData>
    <row r="5" spans="2:13" ht="23.45" customHeight="1">
      <c r="B5" s="60" t="s">
        <v>2</v>
      </c>
      <c r="C5" s="60"/>
      <c r="D5" s="60"/>
      <c r="E5" s="60"/>
      <c r="F5" s="60"/>
      <c r="G5" s="60"/>
    </row>
    <row r="6" spans="2:13" ht="15.75" thickBot="1"/>
    <row r="7" spans="2:13" ht="54.75" thickBot="1">
      <c r="B7" s="29"/>
      <c r="C7" s="28"/>
      <c r="D7" s="48" t="s">
        <v>65</v>
      </c>
      <c r="E7" s="48" t="s">
        <v>66</v>
      </c>
      <c r="F7" s="47" t="s">
        <v>70</v>
      </c>
      <c r="G7" s="47" t="s">
        <v>71</v>
      </c>
    </row>
    <row r="8" spans="2:13" ht="15.75" thickBot="1">
      <c r="B8" s="25" t="s">
        <v>3</v>
      </c>
      <c r="C8" s="32" t="s">
        <v>4</v>
      </c>
      <c r="D8" s="33">
        <f>'BEG WG BMWK'!C6</f>
        <v>8030</v>
      </c>
      <c r="E8" s="33">
        <f>'BEG WG BMWK'!D6</f>
        <v>53090</v>
      </c>
      <c r="F8" s="37">
        <f>'BEG WG BMWK'!E6</f>
        <v>141789</v>
      </c>
      <c r="G8" s="34">
        <f>'BEG WG BMWK'!F6</f>
        <v>507679</v>
      </c>
    </row>
    <row r="9" spans="2:13" ht="14.45" customHeight="1" thickBot="1">
      <c r="B9" s="26"/>
      <c r="C9" s="17" t="s">
        <v>5</v>
      </c>
      <c r="D9" s="6">
        <f>'BEG WG BMWK'!C16</f>
        <v>10652</v>
      </c>
      <c r="E9" s="6">
        <f>'BEG WG BMWK'!D16</f>
        <v>54306</v>
      </c>
      <c r="F9" s="37">
        <f>'BEG WG BMWK'!E16</f>
        <v>29878</v>
      </c>
      <c r="G9" s="34">
        <f>'BEG WG BMWK'!F16</f>
        <v>118081</v>
      </c>
    </row>
    <row r="10" spans="2:13" ht="15.75" thickBot="1">
      <c r="B10" s="27"/>
      <c r="C10" s="17" t="s">
        <v>6</v>
      </c>
      <c r="D10" s="7">
        <f>D8+D9</f>
        <v>18682</v>
      </c>
      <c r="E10" s="7">
        <f t="shared" ref="E10:G10" si="0">E8+E9</f>
        <v>107396</v>
      </c>
      <c r="F10" s="38">
        <f t="shared" si="0"/>
        <v>171667</v>
      </c>
      <c r="G10" s="35">
        <f t="shared" si="0"/>
        <v>625760</v>
      </c>
    </row>
    <row r="11" spans="2:13" ht="15.75" thickBot="1">
      <c r="B11" s="25" t="s">
        <v>7</v>
      </c>
      <c r="C11" s="17" t="s">
        <v>4</v>
      </c>
      <c r="D11" s="15">
        <f>'BEG NWG BMWK'!C6</f>
        <v>856</v>
      </c>
      <c r="E11" s="13"/>
      <c r="F11" s="39">
        <f>'BEG NWG BMWK'!D6</f>
        <v>9326</v>
      </c>
      <c r="G11" s="36"/>
    </row>
    <row r="12" spans="2:13" ht="15" customHeight="1" thickBot="1">
      <c r="B12" s="26"/>
      <c r="C12" s="17" t="s">
        <v>5</v>
      </c>
      <c r="D12" s="15">
        <f>'BEG NWG BMWK'!C13</f>
        <v>704</v>
      </c>
      <c r="E12" s="13"/>
      <c r="F12" s="39">
        <f>'BEG NWG BMWK'!D13</f>
        <v>1951</v>
      </c>
      <c r="G12" s="36"/>
    </row>
    <row r="13" spans="2:13" ht="15" customHeight="1" thickBot="1">
      <c r="B13" s="27"/>
      <c r="C13" s="17" t="s">
        <v>8</v>
      </c>
      <c r="D13" s="14">
        <f>D11+D12</f>
        <v>1560</v>
      </c>
      <c r="E13" s="13"/>
      <c r="F13" s="40">
        <f>F11+F12</f>
        <v>11277</v>
      </c>
      <c r="G13" s="36"/>
    </row>
    <row r="14" spans="2:13" ht="15.75" thickBot="1">
      <c r="B14" s="25" t="s">
        <v>9</v>
      </c>
      <c r="C14" s="18" t="s">
        <v>10</v>
      </c>
      <c r="D14" s="10">
        <v>141070</v>
      </c>
      <c r="E14" s="10">
        <v>287640</v>
      </c>
      <c r="F14" s="41">
        <v>473512</v>
      </c>
      <c r="G14" s="10">
        <v>975239</v>
      </c>
    </row>
    <row r="15" spans="2:13" ht="15" customHeight="1" thickBot="1">
      <c r="B15" s="26"/>
      <c r="C15" s="18" t="s">
        <v>11</v>
      </c>
      <c r="D15" s="15">
        <v>6172</v>
      </c>
      <c r="E15" s="13"/>
      <c r="F15" s="39">
        <v>21006</v>
      </c>
      <c r="G15" s="36"/>
      <c r="M15" s="46"/>
    </row>
    <row r="16" spans="2:13" ht="15" customHeight="1" thickBot="1">
      <c r="B16" s="27"/>
      <c r="C16" s="19" t="s">
        <v>12</v>
      </c>
      <c r="D16" s="9">
        <f>D14+D15</f>
        <v>147242</v>
      </c>
      <c r="E16" s="9">
        <f t="shared" ref="E16:G16" si="1">E14+E15</f>
        <v>287640</v>
      </c>
      <c r="F16" s="42">
        <f t="shared" si="1"/>
        <v>494518</v>
      </c>
      <c r="G16" s="9">
        <f t="shared" si="1"/>
        <v>975239</v>
      </c>
    </row>
    <row r="17" spans="2:10" ht="15.75" thickBot="1">
      <c r="B17" s="30" t="s">
        <v>0</v>
      </c>
      <c r="C17" s="31"/>
      <c r="D17" s="9">
        <f>D10+D13+D16</f>
        <v>167484</v>
      </c>
      <c r="E17" s="9">
        <f t="shared" ref="E17:G17" si="2">E10+E13+E16</f>
        <v>395036</v>
      </c>
      <c r="F17" s="9">
        <f t="shared" si="2"/>
        <v>677462</v>
      </c>
      <c r="G17" s="9">
        <f t="shared" si="2"/>
        <v>1600999</v>
      </c>
    </row>
    <row r="18" spans="2:10" ht="15.75" thickBot="1">
      <c r="I18" s="44"/>
      <c r="J18" s="44"/>
    </row>
    <row r="19" spans="2:10" ht="14.45" customHeight="1">
      <c r="B19" s="51" t="s">
        <v>69</v>
      </c>
      <c r="C19" s="52"/>
      <c r="D19" s="52"/>
      <c r="E19" s="52"/>
      <c r="F19" s="52"/>
      <c r="G19" s="53"/>
      <c r="H19" s="43"/>
      <c r="I19" s="43"/>
      <c r="J19" s="44"/>
    </row>
    <row r="20" spans="2:10">
      <c r="B20" s="54"/>
      <c r="C20" s="55"/>
      <c r="D20" s="55"/>
      <c r="E20" s="55"/>
      <c r="F20" s="55"/>
      <c r="G20" s="56"/>
      <c r="H20" s="43"/>
      <c r="I20" s="43"/>
      <c r="J20" s="44"/>
    </row>
    <row r="21" spans="2:10">
      <c r="B21" s="54"/>
      <c r="C21" s="55"/>
      <c r="D21" s="55"/>
      <c r="E21" s="55"/>
      <c r="F21" s="55"/>
      <c r="G21" s="56"/>
      <c r="H21" s="43"/>
      <c r="I21" s="43"/>
      <c r="J21" s="44"/>
    </row>
    <row r="22" spans="2:10">
      <c r="B22" s="54"/>
      <c r="C22" s="55"/>
      <c r="D22" s="55"/>
      <c r="E22" s="55"/>
      <c r="F22" s="55"/>
      <c r="G22" s="56"/>
      <c r="H22" s="43"/>
      <c r="I22" s="43"/>
      <c r="J22" s="44"/>
    </row>
    <row r="23" spans="2:10" ht="15.75" thickBot="1">
      <c r="B23" s="57"/>
      <c r="C23" s="58"/>
      <c r="D23" s="58"/>
      <c r="E23" s="58"/>
      <c r="F23" s="58"/>
      <c r="G23" s="59"/>
      <c r="H23" s="44"/>
      <c r="I23" s="44"/>
      <c r="J23" s="44"/>
    </row>
  </sheetData>
  <mergeCells count="2">
    <mergeCell ref="B19:G23"/>
    <mergeCell ref="B5:G5"/>
  </mergeCells>
  <pageMargins left="0.7" right="0.7" top="0.78740157499999996" bottom="0.78740157499999996" header="0.3" footer="0.3"/>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8"/>
  <sheetViews>
    <sheetView view="pageBreakPreview" zoomScale="115" zoomScaleNormal="100" zoomScaleSheetLayoutView="115" workbookViewId="0">
      <selection activeCell="F20" sqref="F20"/>
    </sheetView>
  </sheetViews>
  <sheetFormatPr baseColWidth="10" defaultRowHeight="15"/>
  <cols>
    <col min="2" max="2" width="50.28515625" bestFit="1" customWidth="1"/>
    <col min="3" max="3" width="17.5703125" customWidth="1"/>
    <col min="4" max="4" width="17.140625" customWidth="1"/>
    <col min="5" max="5" width="18.7109375" customWidth="1"/>
    <col min="6" max="6" width="19.85546875" customWidth="1"/>
  </cols>
  <sheetData>
    <row r="2" spans="2:6" ht="18">
      <c r="B2" s="70" t="s">
        <v>72</v>
      </c>
      <c r="C2" s="70"/>
      <c r="D2" s="70"/>
      <c r="E2" s="70"/>
      <c r="F2" s="70"/>
    </row>
    <row r="4" spans="2:6" ht="15.75" thickBot="1"/>
    <row r="5" spans="2:6" ht="81.75" thickBot="1">
      <c r="B5" s="1" t="s">
        <v>3</v>
      </c>
      <c r="C5" s="11" t="s">
        <v>62</v>
      </c>
      <c r="D5" s="20" t="s">
        <v>63</v>
      </c>
      <c r="E5" s="11" t="s">
        <v>74</v>
      </c>
      <c r="F5" s="11" t="s">
        <v>75</v>
      </c>
    </row>
    <row r="6" spans="2:6" ht="15.75" thickBot="1">
      <c r="B6" s="45" t="s">
        <v>13</v>
      </c>
      <c r="C6" s="22">
        <f>SUM(C7:C13)</f>
        <v>8030</v>
      </c>
      <c r="D6" s="22">
        <f t="shared" ref="D6:F6" si="0">SUM(D7:D13)</f>
        <v>53090</v>
      </c>
      <c r="E6" s="22">
        <f t="shared" si="0"/>
        <v>141789</v>
      </c>
      <c r="F6" s="22">
        <f t="shared" si="0"/>
        <v>507679</v>
      </c>
    </row>
    <row r="7" spans="2:6" ht="15.75" thickBot="1">
      <c r="B7" s="2" t="s">
        <v>14</v>
      </c>
      <c r="C7" s="12">
        <v>117</v>
      </c>
      <c r="D7" s="12">
        <v>1224</v>
      </c>
      <c r="E7" s="12">
        <v>19178</v>
      </c>
      <c r="F7" s="12">
        <v>74315</v>
      </c>
    </row>
    <row r="8" spans="2:6" ht="15.75" thickBot="1">
      <c r="B8" s="2" t="s">
        <v>15</v>
      </c>
      <c r="C8" s="8">
        <v>1145</v>
      </c>
      <c r="D8" s="8">
        <v>7080</v>
      </c>
      <c r="E8" s="12">
        <v>94783</v>
      </c>
      <c r="F8" s="12">
        <v>307870</v>
      </c>
    </row>
    <row r="9" spans="2:6" ht="15.75" thickBot="1">
      <c r="B9" s="2" t="s">
        <v>16</v>
      </c>
      <c r="C9" s="12">
        <v>47</v>
      </c>
      <c r="D9" s="12">
        <v>2222</v>
      </c>
      <c r="E9" s="12">
        <v>439</v>
      </c>
      <c r="F9" s="12">
        <v>16003</v>
      </c>
    </row>
    <row r="10" spans="2:6" ht="15.75" thickBot="1">
      <c r="B10" s="2" t="s">
        <v>17</v>
      </c>
      <c r="C10" s="12">
        <v>20</v>
      </c>
      <c r="D10" s="12">
        <v>129</v>
      </c>
      <c r="E10" s="12">
        <v>712</v>
      </c>
      <c r="F10" s="12">
        <v>3710</v>
      </c>
    </row>
    <row r="11" spans="2:6" ht="15.75" thickBot="1">
      <c r="B11" s="2" t="s">
        <v>18</v>
      </c>
      <c r="C11" s="12">
        <v>3279</v>
      </c>
      <c r="D11" s="12">
        <v>22565</v>
      </c>
      <c r="E11" s="12">
        <v>11500</v>
      </c>
      <c r="F11" s="12">
        <v>55829</v>
      </c>
    </row>
    <row r="12" spans="2:6" ht="15.75" thickBot="1">
      <c r="B12" s="2" t="s">
        <v>19</v>
      </c>
      <c r="C12" s="12">
        <v>455</v>
      </c>
      <c r="D12" s="12">
        <v>6464</v>
      </c>
      <c r="E12" s="12">
        <v>496</v>
      </c>
      <c r="F12" s="12">
        <v>9079</v>
      </c>
    </row>
    <row r="13" spans="2:6" ht="15.75" thickBot="1">
      <c r="B13" s="2" t="s">
        <v>20</v>
      </c>
      <c r="C13" s="12">
        <v>2967</v>
      </c>
      <c r="D13" s="12">
        <v>13406</v>
      </c>
      <c r="E13" s="12">
        <v>14681</v>
      </c>
      <c r="F13" s="12">
        <v>40873</v>
      </c>
    </row>
    <row r="14" spans="2:6" ht="15.75" thickBot="1">
      <c r="B14" s="2" t="s">
        <v>21</v>
      </c>
      <c r="C14" s="12">
        <f>C8+C11</f>
        <v>4424</v>
      </c>
      <c r="D14" s="12">
        <f t="shared" ref="D14:F14" si="1">D8+D11</f>
        <v>29645</v>
      </c>
      <c r="E14" s="12">
        <f t="shared" si="1"/>
        <v>106283</v>
      </c>
      <c r="F14" s="12">
        <f t="shared" si="1"/>
        <v>363699</v>
      </c>
    </row>
    <row r="15" spans="2:6" ht="15.75" thickBot="1">
      <c r="B15" s="2" t="s">
        <v>22</v>
      </c>
      <c r="C15" s="12">
        <f>C9+C12</f>
        <v>502</v>
      </c>
      <c r="D15" s="12">
        <f t="shared" ref="D15:F15" si="2">D9+D12</f>
        <v>8686</v>
      </c>
      <c r="E15" s="12">
        <f t="shared" si="2"/>
        <v>935</v>
      </c>
      <c r="F15" s="12">
        <f t="shared" si="2"/>
        <v>25082</v>
      </c>
    </row>
    <row r="16" spans="2:6" ht="15.75" thickBot="1">
      <c r="B16" s="21" t="s">
        <v>23</v>
      </c>
      <c r="C16" s="22">
        <f>SUM(C17:C28)</f>
        <v>10652</v>
      </c>
      <c r="D16" s="22">
        <f t="shared" ref="D16:F16" si="3">SUM(D17:D28)</f>
        <v>54306</v>
      </c>
      <c r="E16" s="22">
        <f t="shared" si="3"/>
        <v>29878</v>
      </c>
      <c r="F16" s="22">
        <f t="shared" si="3"/>
        <v>118081</v>
      </c>
    </row>
    <row r="17" spans="2:6" ht="15.75" thickBot="1">
      <c r="B17" s="2" t="s">
        <v>24</v>
      </c>
      <c r="C17" s="8">
        <v>494</v>
      </c>
      <c r="D17" s="8">
        <v>1835</v>
      </c>
      <c r="E17" s="8">
        <v>1851</v>
      </c>
      <c r="F17" s="8">
        <v>5600</v>
      </c>
    </row>
    <row r="18" spans="2:6" ht="15.75" thickBot="1">
      <c r="B18" s="2" t="s">
        <v>25</v>
      </c>
      <c r="C18" s="12">
        <v>444</v>
      </c>
      <c r="D18" s="12">
        <v>2685</v>
      </c>
      <c r="E18" s="12">
        <v>1532</v>
      </c>
      <c r="F18" s="12">
        <v>5877</v>
      </c>
    </row>
    <row r="19" spans="2:6" ht="15.75" thickBot="1">
      <c r="B19" s="2" t="s">
        <v>26</v>
      </c>
      <c r="C19" s="12">
        <v>448</v>
      </c>
      <c r="D19" s="12">
        <v>4288</v>
      </c>
      <c r="E19" s="12">
        <v>1449</v>
      </c>
      <c r="F19" s="12">
        <v>7976</v>
      </c>
    </row>
    <row r="20" spans="2:6" ht="15.75" thickBot="1">
      <c r="B20" s="2" t="s">
        <v>27</v>
      </c>
      <c r="C20" s="12">
        <v>1069</v>
      </c>
      <c r="D20" s="12">
        <v>3414</v>
      </c>
      <c r="E20" s="12">
        <v>2778</v>
      </c>
      <c r="F20" s="12">
        <v>8171</v>
      </c>
    </row>
    <row r="21" spans="2:6" ht="15.75" thickBot="1">
      <c r="B21" s="2" t="s">
        <v>28</v>
      </c>
      <c r="C21" s="12">
        <v>431</v>
      </c>
      <c r="D21" s="12">
        <v>2824</v>
      </c>
      <c r="E21" s="12">
        <v>1380</v>
      </c>
      <c r="F21" s="12">
        <v>7413</v>
      </c>
    </row>
    <row r="22" spans="2:6" ht="15.75" thickBot="1">
      <c r="B22" s="2" t="s">
        <v>29</v>
      </c>
      <c r="C22" s="12">
        <v>1855</v>
      </c>
      <c r="D22" s="12">
        <v>7512</v>
      </c>
      <c r="E22" s="12">
        <v>4995</v>
      </c>
      <c r="F22" s="12">
        <v>15407</v>
      </c>
    </row>
    <row r="23" spans="2:6" ht="15.75" thickBot="1">
      <c r="B23" s="2" t="s">
        <v>30</v>
      </c>
      <c r="C23" s="12">
        <v>415</v>
      </c>
      <c r="D23" s="12">
        <v>3562</v>
      </c>
      <c r="E23" s="12">
        <v>1234</v>
      </c>
      <c r="F23" s="12">
        <v>7235</v>
      </c>
    </row>
    <row r="24" spans="2:6" ht="15.75" thickBot="1">
      <c r="B24" s="2" t="s">
        <v>31</v>
      </c>
      <c r="C24" s="12">
        <v>2364</v>
      </c>
      <c r="D24" s="12">
        <v>7983</v>
      </c>
      <c r="E24" s="12">
        <v>6496</v>
      </c>
      <c r="F24" s="12">
        <v>20827</v>
      </c>
    </row>
    <row r="25" spans="2:6" ht="15.75" thickBot="1">
      <c r="B25" s="2" t="s">
        <v>32</v>
      </c>
      <c r="C25" s="12">
        <v>153</v>
      </c>
      <c r="D25" s="12">
        <v>1957</v>
      </c>
      <c r="E25" s="12">
        <v>525</v>
      </c>
      <c r="F25" s="12">
        <v>3879</v>
      </c>
    </row>
    <row r="26" spans="2:6" ht="15.75" thickBot="1">
      <c r="B26" s="2" t="s">
        <v>33</v>
      </c>
      <c r="C26" s="12">
        <v>2261</v>
      </c>
      <c r="D26" s="12">
        <v>12450</v>
      </c>
      <c r="E26" s="12">
        <v>6148</v>
      </c>
      <c r="F26" s="12">
        <v>26738</v>
      </c>
    </row>
    <row r="27" spans="2:6" ht="15.75" thickBot="1">
      <c r="B27" s="2" t="s">
        <v>34</v>
      </c>
      <c r="C27" s="12">
        <v>12</v>
      </c>
      <c r="D27" s="12">
        <v>83</v>
      </c>
      <c r="E27" s="12">
        <v>39</v>
      </c>
      <c r="F27" s="12">
        <v>132</v>
      </c>
    </row>
    <row r="28" spans="2:6" ht="15.75" thickBot="1">
      <c r="B28" s="2" t="s">
        <v>35</v>
      </c>
      <c r="C28" s="12">
        <v>706</v>
      </c>
      <c r="D28" s="12">
        <v>5713</v>
      </c>
      <c r="E28" s="12">
        <v>1451</v>
      </c>
      <c r="F28" s="12">
        <v>8826</v>
      </c>
    </row>
    <row r="29" spans="2:6" ht="15.75" thickBot="1">
      <c r="B29" s="2" t="s">
        <v>36</v>
      </c>
      <c r="C29" s="12">
        <f>C18+C20+C22+C24+C26+C28</f>
        <v>8699</v>
      </c>
      <c r="D29" s="12">
        <f t="shared" ref="D29:F29" si="4">D18+D20+D22+D24+D26+D28</f>
        <v>39757</v>
      </c>
      <c r="E29" s="12">
        <f t="shared" si="4"/>
        <v>23400</v>
      </c>
      <c r="F29" s="12">
        <f t="shared" si="4"/>
        <v>85846</v>
      </c>
    </row>
    <row r="30" spans="2:6" ht="15.75" thickBot="1">
      <c r="B30" s="21" t="s">
        <v>37</v>
      </c>
      <c r="C30" s="23">
        <v>2599</v>
      </c>
      <c r="D30" s="23">
        <v>8598</v>
      </c>
      <c r="E30" s="23">
        <v>6678</v>
      </c>
      <c r="F30" s="23">
        <v>19085</v>
      </c>
    </row>
    <row r="31" spans="2:6" ht="15.75" thickBot="1">
      <c r="B31" s="21" t="s">
        <v>1</v>
      </c>
      <c r="C31" s="22">
        <f>C32+C33</f>
        <v>17791</v>
      </c>
      <c r="D31" s="22">
        <f t="shared" ref="D31:F31" si="5">D32+D33</f>
        <v>107500</v>
      </c>
      <c r="E31" s="22">
        <f t="shared" si="5"/>
        <v>132923</v>
      </c>
      <c r="F31" s="22">
        <f t="shared" si="5"/>
        <v>569160</v>
      </c>
    </row>
    <row r="32" spans="2:6" ht="15.75" thickBot="1">
      <c r="B32" s="2" t="s">
        <v>38</v>
      </c>
      <c r="C32" s="12">
        <v>7756</v>
      </c>
      <c r="D32" s="12">
        <v>56985</v>
      </c>
      <c r="E32" s="12">
        <v>105312</v>
      </c>
      <c r="F32" s="12">
        <v>459332</v>
      </c>
    </row>
    <row r="33" spans="2:6" ht="15.75" thickBot="1">
      <c r="B33" s="2" t="s">
        <v>39</v>
      </c>
      <c r="C33" s="12">
        <v>10035</v>
      </c>
      <c r="D33" s="12">
        <v>50515</v>
      </c>
      <c r="E33" s="12">
        <v>27611</v>
      </c>
      <c r="F33" s="12">
        <v>109828</v>
      </c>
    </row>
    <row r="34" spans="2:6" ht="15.75" thickBot="1"/>
    <row r="35" spans="2:6">
      <c r="B35" s="61" t="s">
        <v>76</v>
      </c>
      <c r="C35" s="62"/>
      <c r="D35" s="62"/>
      <c r="E35" s="62"/>
      <c r="F35" s="63"/>
    </row>
    <row r="36" spans="2:6">
      <c r="B36" s="64"/>
      <c r="C36" s="65"/>
      <c r="D36" s="65"/>
      <c r="E36" s="65"/>
      <c r="F36" s="66"/>
    </row>
    <row r="37" spans="2:6">
      <c r="B37" s="64"/>
      <c r="C37" s="65"/>
      <c r="D37" s="65"/>
      <c r="E37" s="65"/>
      <c r="F37" s="66"/>
    </row>
    <row r="38" spans="2:6" ht="15.75" thickBot="1">
      <c r="B38" s="67"/>
      <c r="C38" s="68"/>
      <c r="D38" s="68"/>
      <c r="E38" s="68"/>
      <c r="F38" s="69"/>
    </row>
  </sheetData>
  <mergeCells count="2">
    <mergeCell ref="B35:F38"/>
    <mergeCell ref="B2:F2"/>
  </mergeCells>
  <pageMargins left="0.7" right="0.7" top="0.78740157499999996" bottom="0.78740157499999996" header="0.3" footer="0.3"/>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3"/>
  <sheetViews>
    <sheetView view="pageBreakPreview" zoomScaleNormal="100" zoomScaleSheetLayoutView="100" workbookViewId="0">
      <selection activeCell="C26" sqref="C26:D26"/>
    </sheetView>
  </sheetViews>
  <sheetFormatPr baseColWidth="10" defaultRowHeight="15"/>
  <cols>
    <col min="2" max="2" width="53.5703125" bestFit="1" customWidth="1"/>
    <col min="3" max="4" width="29.85546875" customWidth="1"/>
  </cols>
  <sheetData>
    <row r="2" spans="2:4" ht="18">
      <c r="B2" s="70" t="s">
        <v>73</v>
      </c>
      <c r="C2" s="70"/>
      <c r="D2" s="70"/>
    </row>
    <row r="4" spans="2:4" ht="15.75" thickBot="1"/>
    <row r="5" spans="2:4" ht="41.25" thickBot="1">
      <c r="B5" s="1" t="s">
        <v>7</v>
      </c>
      <c r="C5" s="16" t="s">
        <v>64</v>
      </c>
      <c r="D5" s="24" t="s">
        <v>77</v>
      </c>
    </row>
    <row r="6" spans="2:4" ht="15.75" thickBot="1">
      <c r="B6" s="21" t="s">
        <v>40</v>
      </c>
      <c r="C6" s="22">
        <f>SUM(C7:C11)</f>
        <v>856</v>
      </c>
      <c r="D6" s="22">
        <f>SUM(D7:D11)</f>
        <v>9326</v>
      </c>
    </row>
    <row r="7" spans="2:4" ht="15.75" thickBot="1">
      <c r="B7" s="3" t="s">
        <v>41</v>
      </c>
      <c r="C7" s="10">
        <v>7</v>
      </c>
      <c r="D7" s="10">
        <v>1276</v>
      </c>
    </row>
    <row r="8" spans="2:4" ht="15.75" thickBot="1">
      <c r="B8" s="3" t="s">
        <v>42</v>
      </c>
      <c r="C8" s="12">
        <v>19</v>
      </c>
      <c r="D8" s="12">
        <v>3713</v>
      </c>
    </row>
    <row r="9" spans="2:4" ht="15.75" thickBot="1">
      <c r="B9" s="3" t="s">
        <v>43</v>
      </c>
      <c r="C9" s="12">
        <v>0</v>
      </c>
      <c r="D9" s="12">
        <v>305</v>
      </c>
    </row>
    <row r="10" spans="2:4" ht="15.75" thickBot="1">
      <c r="B10" s="3" t="s">
        <v>44</v>
      </c>
      <c r="C10" s="12">
        <v>746</v>
      </c>
      <c r="D10" s="12">
        <v>3948</v>
      </c>
    </row>
    <row r="11" spans="2:4" ht="15.75" thickBot="1">
      <c r="B11" s="3" t="s">
        <v>67</v>
      </c>
      <c r="C11" s="12">
        <v>84</v>
      </c>
      <c r="D11" s="12">
        <v>84</v>
      </c>
    </row>
    <row r="12" spans="2:4" ht="15.75" thickBot="1">
      <c r="B12" s="3" t="s">
        <v>45</v>
      </c>
      <c r="C12" s="12">
        <f>C8+C10</f>
        <v>765</v>
      </c>
      <c r="D12" s="12">
        <f>D8+D10</f>
        <v>7661</v>
      </c>
    </row>
    <row r="13" spans="2:4" ht="15.75" thickBot="1">
      <c r="B13" s="21" t="s">
        <v>46</v>
      </c>
      <c r="C13" s="22">
        <f>SUM(C14:C24)</f>
        <v>704</v>
      </c>
      <c r="D13" s="22">
        <f>SUM(D14:D24)</f>
        <v>1951</v>
      </c>
    </row>
    <row r="14" spans="2:4" ht="15.75" thickBot="1">
      <c r="B14" s="2" t="s">
        <v>47</v>
      </c>
      <c r="C14" s="12">
        <v>23</v>
      </c>
      <c r="D14" s="12">
        <v>83</v>
      </c>
    </row>
    <row r="15" spans="2:4" ht="15.75" thickBot="1">
      <c r="B15" s="2" t="s">
        <v>48</v>
      </c>
      <c r="C15" s="12">
        <v>51</v>
      </c>
      <c r="D15" s="12">
        <v>132</v>
      </c>
    </row>
    <row r="16" spans="2:4" ht="15.75" thickBot="1">
      <c r="B16" s="2" t="s">
        <v>49</v>
      </c>
      <c r="C16" s="12">
        <v>34</v>
      </c>
      <c r="D16" s="12">
        <v>135</v>
      </c>
    </row>
    <row r="17" spans="2:4" ht="15.75" thickBot="1">
      <c r="B17" s="2" t="s">
        <v>50</v>
      </c>
      <c r="C17" s="12">
        <v>43</v>
      </c>
      <c r="D17" s="12">
        <v>147</v>
      </c>
    </row>
    <row r="18" spans="2:4" ht="15.75" thickBot="1">
      <c r="B18" s="2" t="s">
        <v>51</v>
      </c>
      <c r="C18" s="12">
        <v>26</v>
      </c>
      <c r="D18" s="12">
        <v>102</v>
      </c>
    </row>
    <row r="19" spans="2:4" ht="15.75" thickBot="1">
      <c r="B19" s="2" t="s">
        <v>52</v>
      </c>
      <c r="C19" s="12">
        <v>93</v>
      </c>
      <c r="D19" s="12">
        <v>324</v>
      </c>
    </row>
    <row r="20" spans="2:4" ht="15.75" thickBot="1">
      <c r="B20" s="2" t="s">
        <v>53</v>
      </c>
      <c r="C20" s="12">
        <v>21</v>
      </c>
      <c r="D20" s="12">
        <v>75</v>
      </c>
    </row>
    <row r="21" spans="2:4" ht="15.75" thickBot="1">
      <c r="B21" s="2" t="s">
        <v>54</v>
      </c>
      <c r="C21" s="12">
        <v>135</v>
      </c>
      <c r="D21" s="12">
        <v>414</v>
      </c>
    </row>
    <row r="22" spans="2:4" ht="15.75" thickBot="1">
      <c r="B22" s="2" t="s">
        <v>68</v>
      </c>
      <c r="C22" s="12">
        <v>1</v>
      </c>
      <c r="D22" s="12">
        <v>1</v>
      </c>
    </row>
    <row r="23" spans="2:4" ht="15.75" thickBot="1">
      <c r="B23" s="2" t="s">
        <v>55</v>
      </c>
      <c r="C23" s="12">
        <v>9</v>
      </c>
      <c r="D23" s="12">
        <v>30</v>
      </c>
    </row>
    <row r="24" spans="2:4" ht="15.75" thickBot="1">
      <c r="B24" s="2" t="s">
        <v>56</v>
      </c>
      <c r="C24" s="12">
        <v>268</v>
      </c>
      <c r="D24" s="12">
        <v>508</v>
      </c>
    </row>
    <row r="25" spans="2:4" ht="15.75" thickBot="1">
      <c r="B25" s="2" t="s">
        <v>57</v>
      </c>
      <c r="C25" s="12">
        <f>C15+C17+C19+C21+C24</f>
        <v>590</v>
      </c>
      <c r="D25" s="12">
        <f>D15+D17+D19+D21+D24</f>
        <v>1525</v>
      </c>
    </row>
    <row r="26" spans="2:4" ht="15.75" thickBot="1">
      <c r="B26" s="21" t="s">
        <v>58</v>
      </c>
      <c r="C26" s="22">
        <f>C27+C28</f>
        <v>1398</v>
      </c>
      <c r="D26" s="22">
        <f>D27+D28</f>
        <v>10441</v>
      </c>
    </row>
    <row r="27" spans="2:4" ht="15.75" thickBot="1">
      <c r="B27" s="2" t="s">
        <v>59</v>
      </c>
      <c r="C27" s="12">
        <v>730</v>
      </c>
      <c r="D27" s="12">
        <v>8615</v>
      </c>
    </row>
    <row r="28" spans="2:4" ht="15.75" thickBot="1">
      <c r="B28" s="2" t="s">
        <v>60</v>
      </c>
      <c r="C28" s="12">
        <v>668</v>
      </c>
      <c r="D28" s="12">
        <v>1826</v>
      </c>
    </row>
    <row r="29" spans="2:4" ht="15.75" thickBot="1"/>
    <row r="30" spans="2:4">
      <c r="B30" s="71" t="s">
        <v>78</v>
      </c>
      <c r="C30" s="72"/>
      <c r="D30" s="73"/>
    </row>
    <row r="31" spans="2:4">
      <c r="B31" s="74"/>
      <c r="C31" s="75"/>
      <c r="D31" s="76"/>
    </row>
    <row r="32" spans="2:4">
      <c r="B32" s="74"/>
      <c r="C32" s="75"/>
      <c r="D32" s="76"/>
    </row>
    <row r="33" spans="2:4" ht="15.75" thickBot="1">
      <c r="B33" s="77"/>
      <c r="C33" s="78"/>
      <c r="D33" s="79"/>
    </row>
  </sheetData>
  <mergeCells count="2">
    <mergeCell ref="B30:D33"/>
    <mergeCell ref="B2:D2"/>
  </mergeCells>
  <pageMargins left="0.7" right="0.7" top="0.78740157499999996" bottom="0.78740157499999996"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Deckblatt</vt:lpstr>
      <vt:lpstr>Übersicht BEG BMWK</vt:lpstr>
      <vt:lpstr>BEG WG BMWK</vt:lpstr>
      <vt:lpstr>BEG NWG BMWK</vt:lpstr>
      <vt:lpstr>'BEG NWG BMWK'!Druckbereich</vt:lpstr>
      <vt:lpstr>'BEG WG BMWK'!Druckbereich</vt:lpstr>
      <vt:lpstr>Deckblatt!Druckbereich</vt:lpstr>
      <vt:lpstr>'Übersicht BEG BMWK'!Druckbereich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Schumann, Antje Elisabeth, Dr., IIC3</dc:creator>
  <cp:lastModifiedBy>Erdmann, Sabine</cp:lastModifiedBy>
  <cp:lastPrinted>2022-11-10T12:34:00Z</cp:lastPrinted>
  <dcterms:created xsi:type="dcterms:W3CDTF">2022-01-04T12:22:49Z</dcterms:created>
  <dcterms:modified xsi:type="dcterms:W3CDTF">2022-11-16T10:05:24Z</dcterms:modified>
</cp:coreProperties>
</file>